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5132" windowHeight="8892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AF47" i="1"/>
  <c r="AD47"/>
  <c r="AF45"/>
  <c r="AE45"/>
  <c r="AD45"/>
  <c r="AC47"/>
  <c r="AA47"/>
  <c r="AC45"/>
  <c r="AB45"/>
  <c r="AA45"/>
  <c r="Z47"/>
  <c r="X47"/>
  <c r="Z45"/>
  <c r="Y45"/>
  <c r="X45"/>
  <c r="W45"/>
  <c r="V45"/>
  <c r="U45"/>
  <c r="W47"/>
  <c r="U47"/>
  <c r="H75"/>
  <c r="G75"/>
  <c r="H76"/>
  <c r="G76"/>
  <c r="H74"/>
  <c r="G74"/>
  <c r="H73"/>
  <c r="G73"/>
  <c r="H72"/>
  <c r="G72"/>
  <c r="H71"/>
  <c r="G71"/>
  <c r="T47"/>
  <c r="S47"/>
  <c r="R47"/>
  <c r="T45"/>
  <c r="S45"/>
  <c r="R45"/>
</calcChain>
</file>

<file path=xl/sharedStrings.xml><?xml version="1.0" encoding="utf-8"?>
<sst xmlns="http://schemas.openxmlformats.org/spreadsheetml/2006/main" count="183" uniqueCount="73">
  <si>
    <t>Цены на коммунальные услуги, которые применяются для расчета размера платежей для потребителей (Форма 731-11)</t>
  </si>
  <si>
    <t>Год</t>
  </si>
  <si>
    <t>№ п.п.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</si>
  <si>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</si>
  <si>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</si>
  <si>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</si>
  <si>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1.01.2011-30.06.12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</si>
  <si>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</si>
  <si>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</si>
  <si>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</si>
  <si>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</si>
  <si>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</si>
  <si>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</si>
  <si>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1.07.2012-31.08.12</t>
  </si>
  <si>
    <t>01.09.2012-30.06.2013</t>
  </si>
  <si>
    <t>01.07.2013-30.11.2013</t>
  </si>
  <si>
    <t>01.12.2013 - 24.02.2014</t>
  </si>
  <si>
    <t>Единица измерения</t>
  </si>
  <si>
    <t xml:space="preserve">Нормативы потребления услуги до 1.01.13 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</si>
  <si>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</si>
  <si>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</si>
  <si>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Стоимость услуги в расчете на одного человека в период с 01.09.12-30.06.12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</si>
  <si>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</si>
  <si>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</si>
  <si>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</si>
  <si>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</si>
  <si>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</si>
  <si>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</si>
  <si>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ванна длиной 1200 мм с душем, раковина, мойка кухонная, унитаз</t>
  </si>
  <si>
    <t>душ, раковина, мойка кухонная, унитаз</t>
  </si>
  <si>
    <t>Многокваритрные и жилые дома, оборудованные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</si>
  <si>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от 1500 до 1700 мм с душем, раковина, мойка кухонная, унитаз</t>
  </si>
  <si>
    <t>водонагреватель, ванна длиной 1200 мм с душем, раковина, мойка кухонная, унитаз</t>
  </si>
  <si>
    <t>водонагреватель, душ, раковина, мойка кухонная, унитаз</t>
  </si>
  <si>
    <t>водонагреватель, раковина, мойка кухонная, унитаз</t>
  </si>
  <si>
    <t>Нормативы потребления коммунальных услуг по холодному и горячему  водоснабжению на общедомовые нужды</t>
  </si>
  <si>
    <t>Вид коммунальной услуги</t>
  </si>
  <si>
    <t>Этажность многоквартирного дома</t>
  </si>
  <si>
    <t>Многоквартирные дома, оборудованные  внутридомовыми инженерными системами холодного и горячего водоснабжения, водоотведения, в жилых помещениях которых установлено  внутриквартирное оборудование:</t>
  </si>
  <si>
    <t>ванна длиной  от 1500 до 1700 мм с душем, раковина, мойка кухонная, унитаз</t>
  </si>
  <si>
    <t>-</t>
  </si>
  <si>
    <t>Многоквартирные и жилые дома, оборудованные 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</si>
  <si>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 от 1500 до 1700 мм с душем, раковина, мойка кухонная, унитаз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</si>
  <si>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</si>
  <si>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</si>
  <si>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</si>
  <si>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</si>
  <si>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</si>
  <si>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Норматив тепловой энергии на отопление жилых помещений, Гкал/м2 жилой площади в мес.</t>
  </si>
  <si>
    <t>Стоимость отопления 1м2 общей площади жилых помещений,  руб./м2. мес. 100%</t>
  </si>
  <si>
    <t>Стоимость отопления 1м2 жилой площади жилых помещений,  руб./м2. мес. 100%</t>
  </si>
  <si>
    <t>01.01.12-30.06.12</t>
  </si>
  <si>
    <t>Отопление жилых  помещений</t>
  </si>
  <si>
    <t>руб/м2</t>
  </si>
  <si>
    <t>01.07.12-31.08.12</t>
  </si>
  <si>
    <t>01.09.12-30.06.13</t>
  </si>
  <si>
    <t>01.07.13-30.11.13</t>
  </si>
  <si>
    <t>01.12.13 -24.02.14</t>
  </si>
  <si>
    <t xml:space="preserve">Куб. м  на 1 кв. м общей площади помещений, входящих в состав общего имущества в многоквартирном доме, в месяц
</t>
  </si>
  <si>
    <t>с 01.07.2014-31.12.2014</t>
  </si>
  <si>
    <t>01.07.14-31.12.2014</t>
  </si>
  <si>
    <t>Стоимость услуги в расчете на одного человека в период с 01.07.14-31.12.14</t>
  </si>
  <si>
    <t xml:space="preserve">Нормативы потребления услуги до с 01.01.14 </t>
  </si>
  <si>
    <t>25.02.2014 - 31.03.2014</t>
  </si>
  <si>
    <t>01.04.2014 - 30.06.2014</t>
  </si>
  <si>
    <t>25.02.14-31.03.2014</t>
  </si>
  <si>
    <t>01.04.14-30.06.2014</t>
  </si>
  <si>
    <t>Стоимость услуги в расчете на одного человека в период с 01.07.13-30.11.2013</t>
  </si>
  <si>
    <t>Стоимость услуги в расчете на одного человека в период с 01.12.13-24.02.14</t>
  </si>
  <si>
    <t>Стоимость услуги в расчете на одного человека в период с 25.02.14-31.03.14</t>
  </si>
  <si>
    <t>Стоимость услуги в расчете на одного человека в период с 01.04.14-30.06.14</t>
  </si>
  <si>
    <t xml:space="preserve">Вид багоустройства жилого помещения </t>
  </si>
  <si>
    <t xml:space="preserve">Вид благоустройства жилого помещения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</si>
</sst>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4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0" fillId="2" borderId="1" xfId="2" applyFont="1" applyFill="1" applyBorder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Border="1" applyProtection="1">
      <protection hidden="1"/>
    </xf>
    <xf numFmtId="0" fontId="10" fillId="0" borderId="1" xfId="2" applyFont="1" applyBorder="1" applyAlignment="1" applyProtection="1">
      <alignment horizontal="center"/>
      <protection hidden="1"/>
    </xf>
    <xf numFmtId="2" fontId="10" fillId="0" borderId="1" xfId="2" applyNumberFormat="1" applyFont="1" applyBorder="1" applyAlignment="1" applyProtection="1">
      <alignment horizontal="center"/>
      <protection hidden="1"/>
    </xf>
    <xf numFmtId="2" fontId="11" fillId="0" borderId="1" xfId="2" applyNumberFormat="1" applyFont="1" applyBorder="1" applyAlignment="1" applyProtection="1">
      <alignment horizontal="center"/>
      <protection hidden="1"/>
    </xf>
    <xf numFmtId="0" fontId="10" fillId="0" borderId="1" xfId="2" applyFont="1" applyFill="1" applyBorder="1" applyProtection="1">
      <protection hidden="1"/>
    </xf>
    <xf numFmtId="0" fontId="10" fillId="0" borderId="1" xfId="2" applyFont="1" applyFill="1" applyBorder="1" applyAlignment="1" applyProtection="1">
      <alignment horizontal="center"/>
      <protection hidden="1"/>
    </xf>
    <xf numFmtId="2" fontId="10" fillId="0" borderId="1" xfId="2" applyNumberFormat="1" applyFont="1" applyFill="1" applyBorder="1" applyAlignment="1" applyProtection="1">
      <alignment horizontal="center"/>
      <protection hidden="1"/>
    </xf>
    <xf numFmtId="2" fontId="11" fillId="0" borderId="1" xfId="2" applyNumberFormat="1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0" fontId="4" fillId="2" borderId="6" xfId="1" applyFont="1" applyFill="1" applyBorder="1" applyAlignment="1" applyProtection="1">
      <alignment horizontal="center" vertical="center" wrapText="1"/>
      <protection hidden="1"/>
    </xf>
    <xf numFmtId="0" fontId="4" fillId="2" borderId="7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14" fontId="0" fillId="0" borderId="2" xfId="0" applyNumberFormat="1" applyFill="1" applyBorder="1" applyAlignment="1" applyProtection="1">
      <alignment horizontal="center" vertical="center"/>
      <protection hidden="1"/>
    </xf>
    <xf numFmtId="14" fontId="0" fillId="0" borderId="3" xfId="0" applyNumberFormat="1" applyFill="1" applyBorder="1" applyAlignment="1" applyProtection="1">
      <alignment horizontal="center" vertical="center"/>
      <protection hidden="1"/>
    </xf>
    <xf numFmtId="14" fontId="0" fillId="0" borderId="4" xfId="0" applyNumberForma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Font="1" applyBorder="1" applyAlignment="1" applyProtection="1">
      <alignment horizontal="left" vertical="center" wrapText="1"/>
      <protection hidden="1"/>
    </xf>
    <xf numFmtId="0" fontId="7" fillId="0" borderId="6" xfId="1" applyFont="1" applyBorder="1" applyAlignment="1" applyProtection="1">
      <alignment horizontal="left" vertical="center" wrapText="1"/>
      <protection hidden="1"/>
    </xf>
    <xf numFmtId="0" fontId="7" fillId="0" borderId="7" xfId="1" applyFont="1" applyBorder="1" applyAlignment="1" applyProtection="1">
      <alignment horizontal="left" vertical="center" wrapText="1"/>
      <protection hidden="1"/>
    </xf>
    <xf numFmtId="4" fontId="8" fillId="0" borderId="5" xfId="1" applyNumberFormat="1" applyFont="1" applyFill="1" applyBorder="1" applyAlignment="1" applyProtection="1">
      <alignment horizontal="left" vertical="center"/>
      <protection hidden="1"/>
    </xf>
    <xf numFmtId="4" fontId="8" fillId="0" borderId="6" xfId="1" applyNumberFormat="1" applyFont="1" applyFill="1" applyBorder="1" applyAlignment="1" applyProtection="1">
      <alignment horizontal="left" vertical="center"/>
      <protection hidden="1"/>
    </xf>
    <xf numFmtId="4" fontId="8" fillId="0" borderId="7" xfId="1" applyNumberFormat="1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8"/>
  <sheetViews>
    <sheetView tabSelected="1" topLeftCell="A64" zoomScale="70" zoomScaleNormal="70" workbookViewId="0">
      <selection activeCell="F88" sqref="F88"/>
    </sheetView>
  </sheetViews>
  <sheetFormatPr defaultRowHeight="14.4"/>
  <cols>
    <col min="1" max="1" width="25.5546875" style="3" customWidth="1"/>
    <col min="2" max="2" width="30" style="3" customWidth="1"/>
    <col min="3" max="3" width="18.77734375" style="3" customWidth="1"/>
    <col min="4" max="4" width="15.6640625" style="3" customWidth="1"/>
    <col min="5" max="8" width="22" style="3" customWidth="1"/>
    <col min="9" max="9" width="10.21875" style="3" customWidth="1"/>
    <col min="10" max="10" width="16" style="3" customWidth="1"/>
    <col min="11" max="11" width="14.5546875" style="3" customWidth="1"/>
    <col min="12" max="12" width="10.21875" style="3" customWidth="1"/>
    <col min="13" max="14" width="8.88671875" style="3"/>
    <col min="15" max="15" width="10.33203125" style="3" customWidth="1"/>
    <col min="16" max="17" width="8.88671875" style="3"/>
    <col min="18" max="18" width="11" style="2" customWidth="1"/>
    <col min="19" max="20" width="8.88671875" style="2"/>
    <col min="21" max="21" width="11.21875" style="3" customWidth="1"/>
    <col min="22" max="23" width="8.88671875" style="3"/>
    <col min="24" max="24" width="10.21875" style="3" customWidth="1"/>
    <col min="25" max="26" width="8.88671875" style="3"/>
    <col min="27" max="27" width="10.21875" style="3" customWidth="1"/>
    <col min="28" max="28" width="9.77734375" style="3" customWidth="1"/>
    <col min="29" max="29" width="8.88671875" style="3"/>
    <col min="30" max="30" width="10.21875" style="3" customWidth="1"/>
    <col min="31" max="31" width="9.77734375" style="3" customWidth="1"/>
    <col min="32" max="16384" width="8.88671875" style="3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</row>
    <row r="3" spans="1:20">
      <c r="A3" s="67" t="s">
        <v>0</v>
      </c>
      <c r="B3" s="67"/>
      <c r="C3" s="67"/>
      <c r="D3" s="67"/>
      <c r="E3" s="67"/>
      <c r="F3" s="5"/>
      <c r="G3" s="5"/>
      <c r="H3" s="5"/>
      <c r="I3" s="36"/>
      <c r="J3" s="36"/>
      <c r="K3" s="36"/>
      <c r="L3" s="36"/>
      <c r="M3" s="36"/>
      <c r="N3" s="36"/>
      <c r="O3" s="36"/>
      <c r="P3" s="1"/>
      <c r="Q3" s="1"/>
      <c r="R3" s="4"/>
      <c r="S3" s="4"/>
      <c r="T3" s="4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4"/>
      <c r="T5" s="4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4"/>
      <c r="T6" s="4"/>
    </row>
    <row r="7" spans="1:20" ht="109.2" customHeight="1">
      <c r="A7" s="33" t="s">
        <v>1</v>
      </c>
      <c r="B7" s="33" t="s">
        <v>2</v>
      </c>
      <c r="C7" s="34" t="s">
        <v>3</v>
      </c>
      <c r="D7" s="34" t="s">
        <v>4</v>
      </c>
      <c r="E7" s="34" t="s">
        <v>5</v>
      </c>
      <c r="F7" s="38"/>
      <c r="G7" s="38"/>
      <c r="H7" s="38"/>
      <c r="I7" s="6"/>
      <c r="J7" s="6"/>
      <c r="K7" s="6"/>
      <c r="L7" s="1"/>
      <c r="M7" s="1"/>
      <c r="N7" s="1"/>
      <c r="O7" s="1"/>
      <c r="P7" s="1"/>
      <c r="Q7" s="1"/>
      <c r="R7" s="4"/>
      <c r="S7" s="4"/>
      <c r="T7" s="4"/>
    </row>
    <row r="8" spans="1:20" ht="28.8">
      <c r="A8" s="58" t="s">
        <v>6</v>
      </c>
      <c r="B8" s="35">
        <v>1</v>
      </c>
      <c r="C8" s="22" t="s">
        <v>7</v>
      </c>
      <c r="D8" s="22" t="s">
        <v>8</v>
      </c>
      <c r="E8" s="19">
        <v>7.38</v>
      </c>
      <c r="F8" s="39"/>
      <c r="G8" s="39"/>
      <c r="H8" s="39"/>
      <c r="I8" s="7"/>
      <c r="J8" s="7"/>
      <c r="K8" s="7"/>
      <c r="L8" s="1"/>
      <c r="M8" s="1"/>
      <c r="N8" s="1"/>
      <c r="O8" s="1"/>
      <c r="P8" s="1"/>
      <c r="Q8" s="1"/>
      <c r="R8" s="4"/>
      <c r="S8" s="4"/>
      <c r="T8" s="4"/>
    </row>
    <row r="9" spans="1:20">
      <c r="A9" s="58"/>
      <c r="B9" s="35">
        <v>2</v>
      </c>
      <c r="C9" s="16" t="s">
        <v>9</v>
      </c>
      <c r="D9" s="22" t="s">
        <v>8</v>
      </c>
      <c r="E9" s="19">
        <v>8.52</v>
      </c>
      <c r="F9" s="39"/>
      <c r="G9" s="39"/>
      <c r="H9" s="39"/>
      <c r="I9" s="7"/>
      <c r="J9" s="7"/>
      <c r="K9" s="7"/>
      <c r="L9" s="1"/>
      <c r="M9" s="1"/>
      <c r="N9" s="1"/>
      <c r="O9" s="1"/>
      <c r="P9" s="1"/>
      <c r="Q9" s="1"/>
      <c r="R9" s="4"/>
      <c r="S9" s="4"/>
      <c r="T9" s="4"/>
    </row>
    <row r="10" spans="1:20">
      <c r="A10" s="58"/>
      <c r="B10" s="35">
        <v>3</v>
      </c>
      <c r="C10" s="16" t="s">
        <v>10</v>
      </c>
      <c r="D10" s="16" t="s">
        <v>11</v>
      </c>
      <c r="E10" s="19">
        <v>843.59</v>
      </c>
      <c r="F10" s="39"/>
      <c r="G10" s="39"/>
      <c r="H10" s="39"/>
      <c r="I10" s="7"/>
      <c r="J10" s="7"/>
      <c r="K10" s="7"/>
      <c r="L10" s="1"/>
      <c r="M10" s="1"/>
      <c r="N10" s="1"/>
      <c r="O10" s="1"/>
      <c r="P10" s="1"/>
      <c r="Q10" s="1"/>
      <c r="R10" s="4"/>
      <c r="S10" s="4"/>
      <c r="T10" s="4"/>
    </row>
    <row r="11" spans="1:20" ht="28.8">
      <c r="A11" s="58"/>
      <c r="B11" s="35">
        <v>4</v>
      </c>
      <c r="C11" s="22" t="s">
        <v>12</v>
      </c>
      <c r="D11" s="22" t="s">
        <v>8</v>
      </c>
      <c r="E11" s="19">
        <v>60.5</v>
      </c>
      <c r="F11" s="39"/>
      <c r="G11" s="39"/>
      <c r="H11" s="39"/>
      <c r="I11" s="7"/>
      <c r="J11" s="7"/>
      <c r="K11" s="7"/>
      <c r="L11" s="1"/>
      <c r="M11" s="1"/>
      <c r="N11" s="1"/>
      <c r="O11" s="1"/>
      <c r="P11" s="1"/>
      <c r="Q11" s="1"/>
      <c r="R11" s="4"/>
      <c r="S11" s="4"/>
      <c r="T11" s="4"/>
    </row>
    <row r="12" spans="1:20" ht="28.8">
      <c r="A12" s="58" t="s">
        <v>13</v>
      </c>
      <c r="B12" s="35">
        <v>5</v>
      </c>
      <c r="C12" s="22" t="s">
        <v>7</v>
      </c>
      <c r="D12" s="22" t="s">
        <v>8</v>
      </c>
      <c r="E12" s="19">
        <v>7.81</v>
      </c>
      <c r="F12" s="39"/>
      <c r="G12" s="39"/>
      <c r="H12" s="39"/>
      <c r="I12" s="7"/>
      <c r="J12" s="7"/>
      <c r="K12" s="7"/>
      <c r="L12" s="1"/>
      <c r="M12" s="1"/>
      <c r="N12" s="1"/>
      <c r="O12" s="1"/>
      <c r="P12" s="1"/>
      <c r="Q12" s="1"/>
      <c r="R12" s="4"/>
      <c r="S12" s="4"/>
      <c r="T12" s="4"/>
    </row>
    <row r="13" spans="1:20">
      <c r="A13" s="58"/>
      <c r="B13" s="35">
        <v>6</v>
      </c>
      <c r="C13" s="16" t="s">
        <v>9</v>
      </c>
      <c r="D13" s="22" t="s">
        <v>8</v>
      </c>
      <c r="E13" s="19">
        <v>9.02</v>
      </c>
      <c r="F13" s="39"/>
      <c r="G13" s="39"/>
      <c r="H13" s="39"/>
      <c r="I13" s="7"/>
      <c r="J13" s="7"/>
      <c r="K13" s="7"/>
      <c r="L13" s="1"/>
      <c r="M13" s="1"/>
      <c r="N13" s="1"/>
      <c r="O13" s="1"/>
      <c r="P13" s="1"/>
      <c r="Q13" s="1"/>
      <c r="R13" s="4"/>
      <c r="S13" s="4"/>
      <c r="T13" s="4"/>
    </row>
    <row r="14" spans="1:20">
      <c r="A14" s="58"/>
      <c r="B14" s="35">
        <v>7</v>
      </c>
      <c r="C14" s="16" t="s">
        <v>10</v>
      </c>
      <c r="D14" s="16" t="s">
        <v>11</v>
      </c>
      <c r="E14" s="19">
        <v>894.13</v>
      </c>
      <c r="F14" s="39"/>
      <c r="G14" s="39"/>
      <c r="H14" s="39"/>
      <c r="I14" s="7"/>
      <c r="J14" s="7"/>
      <c r="K14" s="7"/>
      <c r="L14" s="1"/>
      <c r="M14" s="1"/>
      <c r="N14" s="1"/>
      <c r="O14" s="1"/>
      <c r="P14" s="1"/>
      <c r="Q14" s="1"/>
      <c r="R14" s="4"/>
      <c r="S14" s="4"/>
      <c r="T14" s="4"/>
    </row>
    <row r="15" spans="1:20" ht="28.2" customHeight="1">
      <c r="A15" s="58"/>
      <c r="B15" s="35">
        <v>8</v>
      </c>
      <c r="C15" s="22" t="s">
        <v>12</v>
      </c>
      <c r="D15" s="22" t="s">
        <v>8</v>
      </c>
      <c r="E15" s="19">
        <v>63.28</v>
      </c>
      <c r="F15" s="39"/>
      <c r="G15" s="39"/>
      <c r="H15" s="39"/>
      <c r="I15" s="7"/>
      <c r="J15" s="7"/>
      <c r="K15" s="7"/>
      <c r="L15" s="1"/>
      <c r="M15" s="1"/>
      <c r="N15" s="1"/>
      <c r="O15" s="1"/>
      <c r="P15" s="1"/>
      <c r="Q15" s="1"/>
      <c r="R15" s="4"/>
      <c r="S15" s="4"/>
      <c r="T15" s="4"/>
    </row>
    <row r="16" spans="1:20" ht="28.8">
      <c r="A16" s="59" t="s">
        <v>14</v>
      </c>
      <c r="B16" s="35">
        <v>9</v>
      </c>
      <c r="C16" s="22" t="s">
        <v>7</v>
      </c>
      <c r="D16" s="22" t="s">
        <v>8</v>
      </c>
      <c r="E16" s="19">
        <v>8.25</v>
      </c>
      <c r="F16" s="39"/>
      <c r="G16" s="39"/>
      <c r="H16" s="39"/>
      <c r="I16" s="7"/>
      <c r="J16" s="7"/>
      <c r="K16" s="7"/>
      <c r="L16" s="1"/>
      <c r="M16" s="1"/>
      <c r="N16" s="1"/>
      <c r="O16" s="1"/>
      <c r="P16" s="1"/>
      <c r="Q16" s="1"/>
      <c r="R16" s="4"/>
      <c r="S16" s="4"/>
      <c r="T16" s="4"/>
    </row>
    <row r="17" spans="1:20">
      <c r="A17" s="58"/>
      <c r="B17" s="35">
        <v>10</v>
      </c>
      <c r="C17" s="16" t="s">
        <v>9</v>
      </c>
      <c r="D17" s="22" t="s">
        <v>8</v>
      </c>
      <c r="E17" s="19">
        <v>9.52</v>
      </c>
      <c r="F17" s="39"/>
      <c r="G17" s="39"/>
      <c r="H17" s="39"/>
      <c r="I17" s="7"/>
      <c r="J17" s="7"/>
      <c r="K17" s="7"/>
      <c r="L17" s="1"/>
      <c r="M17" s="1"/>
      <c r="N17" s="1"/>
      <c r="O17" s="1"/>
      <c r="P17" s="1"/>
      <c r="Q17" s="1"/>
      <c r="R17" s="4"/>
      <c r="S17" s="4"/>
      <c r="T17" s="4"/>
    </row>
    <row r="18" spans="1:20">
      <c r="A18" s="58"/>
      <c r="B18" s="35">
        <v>11</v>
      </c>
      <c r="C18" s="16" t="s">
        <v>10</v>
      </c>
      <c r="D18" s="16" t="s">
        <v>11</v>
      </c>
      <c r="E18" s="19">
        <v>929.47</v>
      </c>
      <c r="F18" s="39"/>
      <c r="G18" s="39"/>
      <c r="H18" s="39"/>
      <c r="I18" s="7"/>
      <c r="J18" s="7"/>
      <c r="K18" s="7"/>
      <c r="L18" s="1"/>
      <c r="M18" s="1"/>
      <c r="N18" s="1"/>
      <c r="O18" s="1"/>
      <c r="P18" s="1"/>
      <c r="Q18" s="1"/>
      <c r="R18" s="4"/>
      <c r="S18" s="4"/>
      <c r="T18" s="4"/>
    </row>
    <row r="19" spans="1:20" ht="28.8">
      <c r="A19" s="58"/>
      <c r="B19" s="35">
        <v>12</v>
      </c>
      <c r="C19" s="22" t="s">
        <v>12</v>
      </c>
      <c r="D19" s="22" t="s">
        <v>8</v>
      </c>
      <c r="E19" s="19">
        <v>65.22</v>
      </c>
      <c r="F19" s="39"/>
      <c r="G19" s="39"/>
      <c r="H19" s="39"/>
      <c r="I19" s="7"/>
      <c r="J19" s="7"/>
      <c r="K19" s="7"/>
      <c r="L19" s="1"/>
      <c r="M19" s="1"/>
      <c r="N19" s="1"/>
      <c r="O19" s="1"/>
      <c r="P19" s="1"/>
      <c r="Q19" s="1"/>
      <c r="R19" s="4"/>
      <c r="S19" s="4"/>
      <c r="T19" s="4"/>
    </row>
    <row r="20" spans="1:20" s="2" customFormat="1" ht="24.6" customHeight="1">
      <c r="A20" s="60" t="s">
        <v>15</v>
      </c>
      <c r="B20" s="35">
        <v>13</v>
      </c>
      <c r="C20" s="23" t="s">
        <v>7</v>
      </c>
      <c r="D20" s="23" t="s">
        <v>8</v>
      </c>
      <c r="E20" s="20">
        <v>9.83</v>
      </c>
      <c r="F20" s="40"/>
      <c r="G20" s="40"/>
      <c r="H20" s="40"/>
      <c r="I20" s="8"/>
      <c r="J20" s="8"/>
      <c r="K20" s="8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>
      <c r="A21" s="61"/>
      <c r="B21" s="35">
        <v>14</v>
      </c>
      <c r="C21" s="17" t="s">
        <v>9</v>
      </c>
      <c r="D21" s="23" t="s">
        <v>8</v>
      </c>
      <c r="E21" s="20">
        <v>9.85</v>
      </c>
      <c r="F21" s="40"/>
      <c r="G21" s="40"/>
      <c r="H21" s="40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>
      <c r="A22" s="61"/>
      <c r="B22" s="35">
        <v>15</v>
      </c>
      <c r="C22" s="17" t="s">
        <v>10</v>
      </c>
      <c r="D22" s="17" t="s">
        <v>11</v>
      </c>
      <c r="E22" s="20">
        <v>989.65</v>
      </c>
      <c r="F22" s="40"/>
      <c r="G22" s="40"/>
      <c r="H22" s="40"/>
      <c r="I22" s="8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8.8">
      <c r="A23" s="62"/>
      <c r="B23" s="35">
        <v>16</v>
      </c>
      <c r="C23" s="22" t="s">
        <v>12</v>
      </c>
      <c r="D23" s="23" t="s">
        <v>8</v>
      </c>
      <c r="E23" s="17">
        <v>70.760000000000005</v>
      </c>
      <c r="F23" s="41"/>
      <c r="G23" s="41"/>
      <c r="H23" s="4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33" customHeight="1">
      <c r="A24" s="60" t="s">
        <v>16</v>
      </c>
      <c r="B24" s="35">
        <v>17</v>
      </c>
      <c r="C24" s="23" t="s">
        <v>7</v>
      </c>
      <c r="D24" s="23" t="s">
        <v>8</v>
      </c>
      <c r="E24" s="20">
        <v>9.83</v>
      </c>
      <c r="F24" s="40"/>
      <c r="G24" s="40"/>
      <c r="H24" s="4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>
      <c r="A25" s="61"/>
      <c r="B25" s="35">
        <v>18</v>
      </c>
      <c r="C25" s="17" t="s">
        <v>9</v>
      </c>
      <c r="D25" s="23" t="s">
        <v>8</v>
      </c>
      <c r="E25" s="20">
        <v>9.85</v>
      </c>
      <c r="F25" s="40"/>
      <c r="G25" s="40"/>
      <c r="H25" s="4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>
      <c r="A26" s="61"/>
      <c r="B26" s="35">
        <v>19</v>
      </c>
      <c r="C26" s="17" t="s">
        <v>10</v>
      </c>
      <c r="D26" s="17" t="s">
        <v>11</v>
      </c>
      <c r="E26" s="20">
        <v>974.35</v>
      </c>
      <c r="F26" s="40"/>
      <c r="G26" s="40"/>
      <c r="H26" s="4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8.8">
      <c r="A27" s="62"/>
      <c r="B27" s="35">
        <v>20</v>
      </c>
      <c r="C27" s="22" t="s">
        <v>12</v>
      </c>
      <c r="D27" s="23" t="s">
        <v>8</v>
      </c>
      <c r="E27" s="17">
        <v>70.760000000000005</v>
      </c>
      <c r="F27" s="41"/>
      <c r="G27" s="41"/>
      <c r="H27" s="4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5.8" customHeight="1">
      <c r="A28" s="60" t="s">
        <v>63</v>
      </c>
      <c r="B28" s="35">
        <v>21</v>
      </c>
      <c r="C28" s="23" t="s">
        <v>7</v>
      </c>
      <c r="D28" s="23" t="s">
        <v>8</v>
      </c>
      <c r="E28" s="20">
        <v>9.83</v>
      </c>
      <c r="F28" s="40"/>
      <c r="G28" s="40"/>
      <c r="H28" s="4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>
      <c r="A29" s="61"/>
      <c r="B29" s="35">
        <v>22</v>
      </c>
      <c r="C29" s="17" t="s">
        <v>9</v>
      </c>
      <c r="D29" s="23" t="s">
        <v>8</v>
      </c>
      <c r="E29" s="20">
        <v>9.85</v>
      </c>
      <c r="F29" s="40"/>
      <c r="G29" s="40"/>
      <c r="H29" s="4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>
      <c r="A30" s="61"/>
      <c r="B30" s="35">
        <v>23</v>
      </c>
      <c r="C30" s="17" t="s">
        <v>10</v>
      </c>
      <c r="D30" s="17" t="s">
        <v>11</v>
      </c>
      <c r="E30" s="20">
        <v>906.78</v>
      </c>
      <c r="F30" s="40"/>
      <c r="G30" s="40"/>
      <c r="H30" s="4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7.6" customHeight="1">
      <c r="A31" s="62"/>
      <c r="B31" s="35">
        <v>24</v>
      </c>
      <c r="C31" s="22" t="s">
        <v>12</v>
      </c>
      <c r="D31" s="23" t="s">
        <v>8</v>
      </c>
      <c r="E31" s="21">
        <v>66.2</v>
      </c>
      <c r="F31" s="37"/>
      <c r="G31" s="37"/>
      <c r="H31" s="37"/>
      <c r="I31" s="1"/>
      <c r="J31" s="1"/>
      <c r="K31" s="1"/>
      <c r="L31" s="1"/>
      <c r="M31" s="1"/>
      <c r="N31" s="1"/>
      <c r="O31" s="1"/>
      <c r="P31" s="1"/>
      <c r="Q31" s="1"/>
      <c r="R31" s="4"/>
      <c r="S31" s="4"/>
      <c r="T31" s="4"/>
    </row>
    <row r="32" spans="1:20" ht="27.6" customHeight="1">
      <c r="A32" s="60" t="s">
        <v>64</v>
      </c>
      <c r="B32" s="35">
        <v>21</v>
      </c>
      <c r="C32" s="23" t="s">
        <v>7</v>
      </c>
      <c r="D32" s="23" t="s">
        <v>8</v>
      </c>
      <c r="E32" s="20">
        <v>9.83</v>
      </c>
      <c r="F32" s="37"/>
      <c r="G32" s="37"/>
      <c r="H32" s="37"/>
      <c r="I32" s="1"/>
      <c r="J32" s="1"/>
      <c r="K32" s="1"/>
      <c r="L32" s="1"/>
      <c r="M32" s="1"/>
      <c r="N32" s="1"/>
      <c r="O32" s="1"/>
      <c r="P32" s="1"/>
      <c r="Q32" s="1"/>
      <c r="R32" s="4"/>
      <c r="S32" s="4"/>
      <c r="T32" s="4"/>
    </row>
    <row r="33" spans="1:32" ht="27.6" customHeight="1">
      <c r="A33" s="61"/>
      <c r="B33" s="35">
        <v>22</v>
      </c>
      <c r="C33" s="17" t="s">
        <v>9</v>
      </c>
      <c r="D33" s="23" t="s">
        <v>8</v>
      </c>
      <c r="E33" s="20">
        <v>9.85</v>
      </c>
      <c r="F33" s="37"/>
      <c r="G33" s="37"/>
      <c r="H33" s="37"/>
      <c r="I33" s="1"/>
      <c r="J33" s="1"/>
      <c r="K33" s="1"/>
      <c r="L33" s="1"/>
      <c r="M33" s="1"/>
      <c r="N33" s="1"/>
      <c r="O33" s="1"/>
      <c r="P33" s="1"/>
      <c r="Q33" s="1"/>
      <c r="R33" s="4"/>
      <c r="S33" s="4"/>
      <c r="T33" s="4"/>
    </row>
    <row r="34" spans="1:32" ht="27.6" customHeight="1">
      <c r="A34" s="61"/>
      <c r="B34" s="35">
        <v>23</v>
      </c>
      <c r="C34" s="17" t="s">
        <v>10</v>
      </c>
      <c r="D34" s="17" t="s">
        <v>11</v>
      </c>
      <c r="E34" s="20">
        <v>986.16</v>
      </c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4"/>
      <c r="S34" s="4"/>
      <c r="T34" s="4"/>
    </row>
    <row r="35" spans="1:32" ht="27.6" customHeight="1">
      <c r="A35" s="62"/>
      <c r="B35" s="35">
        <v>24</v>
      </c>
      <c r="C35" s="22" t="s">
        <v>12</v>
      </c>
      <c r="D35" s="23" t="s">
        <v>8</v>
      </c>
      <c r="E35" s="21">
        <v>68.66</v>
      </c>
      <c r="F35" s="37"/>
      <c r="G35" s="37"/>
      <c r="H35" s="37"/>
      <c r="I35" s="1"/>
      <c r="J35" s="1"/>
      <c r="K35" s="1"/>
      <c r="L35" s="1"/>
      <c r="M35" s="1"/>
      <c r="N35" s="1"/>
      <c r="O35" s="1"/>
      <c r="P35" s="1"/>
      <c r="Q35" s="1"/>
      <c r="R35" s="4"/>
      <c r="S35" s="4"/>
      <c r="T35" s="4"/>
    </row>
    <row r="36" spans="1:32" ht="27.6" customHeight="1">
      <c r="A36" s="60" t="s">
        <v>59</v>
      </c>
      <c r="B36" s="35">
        <v>21</v>
      </c>
      <c r="C36" s="23" t="s">
        <v>7</v>
      </c>
      <c r="D36" s="23" t="s">
        <v>8</v>
      </c>
      <c r="E36" s="20">
        <v>10.57</v>
      </c>
      <c r="F36" s="40"/>
      <c r="G36" s="40"/>
      <c r="H36" s="40"/>
      <c r="I36" s="1"/>
      <c r="J36" s="1"/>
      <c r="K36" s="1"/>
      <c r="L36" s="1"/>
      <c r="M36" s="1"/>
      <c r="N36" s="1"/>
      <c r="O36" s="1"/>
      <c r="P36" s="1"/>
      <c r="Q36" s="1"/>
      <c r="R36" s="4"/>
      <c r="S36" s="4"/>
      <c r="T36" s="4"/>
    </row>
    <row r="37" spans="1:32" ht="27.6" customHeight="1">
      <c r="A37" s="61"/>
      <c r="B37" s="35">
        <v>22</v>
      </c>
      <c r="C37" s="17" t="s">
        <v>9</v>
      </c>
      <c r="D37" s="23" t="s">
        <v>8</v>
      </c>
      <c r="E37" s="20">
        <v>11.32</v>
      </c>
      <c r="F37" s="40"/>
      <c r="G37" s="40"/>
      <c r="H37" s="40"/>
      <c r="I37" s="1"/>
      <c r="J37" s="1"/>
      <c r="K37" s="1"/>
      <c r="L37" s="1"/>
      <c r="M37" s="1"/>
      <c r="N37" s="1"/>
      <c r="O37" s="1"/>
      <c r="P37" s="1"/>
      <c r="Q37" s="1"/>
      <c r="R37" s="4"/>
      <c r="S37" s="4"/>
      <c r="T37" s="4"/>
    </row>
    <row r="38" spans="1:32" ht="27.6" customHeight="1">
      <c r="A38" s="61"/>
      <c r="B38" s="35">
        <v>23</v>
      </c>
      <c r="C38" s="17" t="s">
        <v>10</v>
      </c>
      <c r="D38" s="17" t="s">
        <v>11</v>
      </c>
      <c r="E38" s="20">
        <v>1041.24</v>
      </c>
      <c r="F38" s="40"/>
      <c r="G38" s="40"/>
      <c r="H38" s="40"/>
      <c r="I38" s="1"/>
      <c r="J38" s="1"/>
      <c r="K38" s="1"/>
      <c r="L38" s="1"/>
      <c r="M38" s="1"/>
      <c r="N38" s="1"/>
      <c r="O38" s="1"/>
      <c r="P38" s="1"/>
      <c r="Q38" s="1"/>
      <c r="R38" s="4"/>
      <c r="S38" s="4"/>
      <c r="T38" s="4"/>
    </row>
    <row r="39" spans="1:32" ht="27.6" customHeight="1">
      <c r="A39" s="62"/>
      <c r="B39" s="35">
        <v>24</v>
      </c>
      <c r="C39" s="22" t="s">
        <v>12</v>
      </c>
      <c r="D39" s="23" t="s">
        <v>8</v>
      </c>
      <c r="E39" s="21">
        <v>72.08</v>
      </c>
      <c r="F39" s="37"/>
      <c r="G39" s="37"/>
      <c r="H39" s="37"/>
      <c r="I39" s="1"/>
      <c r="J39" s="1"/>
      <c r="K39" s="1"/>
      <c r="L39" s="1"/>
      <c r="M39" s="1"/>
      <c r="N39" s="1"/>
      <c r="O39" s="1"/>
      <c r="P39" s="1"/>
      <c r="Q39" s="1"/>
      <c r="R39" s="4"/>
      <c r="S39" s="4"/>
      <c r="T39" s="4"/>
    </row>
    <row r="40" spans="1:32">
      <c r="A40" s="9"/>
      <c r="B40" s="10"/>
      <c r="C40" s="11"/>
      <c r="D40" s="12"/>
      <c r="E40" s="11"/>
      <c r="F40" s="11"/>
      <c r="G40" s="11"/>
      <c r="H40" s="11"/>
      <c r="I40" s="1"/>
      <c r="J40" s="1"/>
      <c r="K40" s="1"/>
      <c r="L40" s="1"/>
      <c r="M40" s="1"/>
      <c r="N40" s="1"/>
      <c r="O40" s="1"/>
      <c r="P40" s="1"/>
      <c r="Q40" s="1"/>
      <c r="R40" s="4"/>
      <c r="S40" s="4"/>
      <c r="T40" s="4"/>
    </row>
    <row r="41" spans="1:3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4"/>
      <c r="T41" s="4"/>
    </row>
    <row r="42" spans="1:32" ht="73.2" customHeight="1">
      <c r="A42" s="84" t="s">
        <v>71</v>
      </c>
      <c r="B42" s="84" t="s">
        <v>17</v>
      </c>
      <c r="C42" s="55" t="s">
        <v>18</v>
      </c>
      <c r="D42" s="56"/>
      <c r="E42" s="57"/>
      <c r="F42" s="55" t="s">
        <v>62</v>
      </c>
      <c r="G42" s="56"/>
      <c r="H42" s="57"/>
      <c r="I42" s="55" t="s">
        <v>19</v>
      </c>
      <c r="J42" s="56"/>
      <c r="K42" s="57"/>
      <c r="L42" s="55" t="s">
        <v>20</v>
      </c>
      <c r="M42" s="56"/>
      <c r="N42" s="57"/>
      <c r="O42" s="55" t="s">
        <v>21</v>
      </c>
      <c r="P42" s="56"/>
      <c r="Q42" s="57"/>
      <c r="R42" s="55" t="s">
        <v>67</v>
      </c>
      <c r="S42" s="56"/>
      <c r="T42" s="57"/>
      <c r="U42" s="55" t="s">
        <v>68</v>
      </c>
      <c r="V42" s="56"/>
      <c r="W42" s="57"/>
      <c r="X42" s="55" t="s">
        <v>69</v>
      </c>
      <c r="Y42" s="56"/>
      <c r="Z42" s="57"/>
      <c r="AA42" s="55" t="s">
        <v>70</v>
      </c>
      <c r="AB42" s="56"/>
      <c r="AC42" s="57"/>
      <c r="AD42" s="55" t="s">
        <v>61</v>
      </c>
      <c r="AE42" s="56"/>
      <c r="AF42" s="57"/>
    </row>
    <row r="43" spans="1:32" ht="41.4">
      <c r="A43" s="85"/>
      <c r="B43" s="85"/>
      <c r="C43" s="18" t="s">
        <v>22</v>
      </c>
      <c r="D43" s="18" t="s">
        <v>23</v>
      </c>
      <c r="E43" s="18" t="s">
        <v>24</v>
      </c>
      <c r="F43" s="18" t="s">
        <v>22</v>
      </c>
      <c r="G43" s="18" t="s">
        <v>23</v>
      </c>
      <c r="H43" s="18" t="s">
        <v>24</v>
      </c>
      <c r="I43" s="18" t="s">
        <v>22</v>
      </c>
      <c r="J43" s="18" t="s">
        <v>23</v>
      </c>
      <c r="K43" s="18" t="s">
        <v>24</v>
      </c>
      <c r="L43" s="18" t="s">
        <v>22</v>
      </c>
      <c r="M43" s="18" t="s">
        <v>23</v>
      </c>
      <c r="N43" s="18" t="s">
        <v>24</v>
      </c>
      <c r="O43" s="18" t="s">
        <v>22</v>
      </c>
      <c r="P43" s="18" t="s">
        <v>23</v>
      </c>
      <c r="Q43" s="18" t="s">
        <v>24</v>
      </c>
      <c r="R43" s="18" t="s">
        <v>22</v>
      </c>
      <c r="S43" s="18" t="s">
        <v>23</v>
      </c>
      <c r="T43" s="18" t="s">
        <v>24</v>
      </c>
      <c r="U43" s="18" t="s">
        <v>22</v>
      </c>
      <c r="V43" s="18" t="s">
        <v>23</v>
      </c>
      <c r="W43" s="18" t="s">
        <v>24</v>
      </c>
      <c r="X43" s="18" t="s">
        <v>22</v>
      </c>
      <c r="Y43" s="18" t="s">
        <v>23</v>
      </c>
      <c r="Z43" s="18" t="s">
        <v>24</v>
      </c>
      <c r="AA43" s="18" t="s">
        <v>22</v>
      </c>
      <c r="AB43" s="18" t="s">
        <v>23</v>
      </c>
      <c r="AC43" s="18" t="s">
        <v>24</v>
      </c>
      <c r="AD43" s="18" t="s">
        <v>22</v>
      </c>
      <c r="AE43" s="18" t="s">
        <v>23</v>
      </c>
      <c r="AF43" s="18" t="s">
        <v>24</v>
      </c>
    </row>
    <row r="44" spans="1:32" ht="46.8" customHeight="1">
      <c r="A44" s="78" t="s">
        <v>25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0"/>
    </row>
    <row r="45" spans="1:32" ht="60" customHeight="1">
      <c r="A45" s="77" t="s">
        <v>26</v>
      </c>
      <c r="B45" s="26" t="s">
        <v>27</v>
      </c>
      <c r="C45" s="26">
        <v>7.6</v>
      </c>
      <c r="D45" s="26">
        <v>4.26</v>
      </c>
      <c r="E45" s="26">
        <v>11.86</v>
      </c>
      <c r="F45" s="26">
        <v>6</v>
      </c>
      <c r="G45" s="26">
        <v>3.79</v>
      </c>
      <c r="H45" s="26">
        <v>9.7899999999999991</v>
      </c>
      <c r="I45" s="26">
        <v>56.087999999999994</v>
      </c>
      <c r="J45" s="26">
        <v>257.72999999999996</v>
      </c>
      <c r="K45" s="26">
        <v>101.04719999999999</v>
      </c>
      <c r="L45" s="26">
        <v>59.355999999999995</v>
      </c>
      <c r="M45" s="26">
        <v>269.57279999999997</v>
      </c>
      <c r="N45" s="26">
        <v>106.9772</v>
      </c>
      <c r="O45" s="26">
        <v>62.699999999999996</v>
      </c>
      <c r="P45" s="26">
        <v>277.8372</v>
      </c>
      <c r="Q45" s="26">
        <v>112.90719999999999</v>
      </c>
      <c r="R45" s="26">
        <f>C45*$E$20</f>
        <v>74.707999999999998</v>
      </c>
      <c r="S45" s="26">
        <f>D45*$E$23</f>
        <v>301.43760000000003</v>
      </c>
      <c r="T45" s="26">
        <f>E45*$E$21</f>
        <v>116.82099999999998</v>
      </c>
      <c r="U45" s="26">
        <f>9.83*C45</f>
        <v>74.707999999999998</v>
      </c>
      <c r="V45" s="26">
        <f>70.76*D45</f>
        <v>301.43760000000003</v>
      </c>
      <c r="W45" s="26">
        <f>9.85*E45</f>
        <v>116.82099999999998</v>
      </c>
      <c r="X45" s="26">
        <f>9.83*F45</f>
        <v>58.980000000000004</v>
      </c>
      <c r="Y45" s="26">
        <f>66.2*G45</f>
        <v>250.89800000000002</v>
      </c>
      <c r="Z45" s="26">
        <f>9.85*H45</f>
        <v>96.431499999999986</v>
      </c>
      <c r="AA45" s="26">
        <f>9.83*F45</f>
        <v>58.980000000000004</v>
      </c>
      <c r="AB45" s="26">
        <f>68.66*G45</f>
        <v>260.22140000000002</v>
      </c>
      <c r="AC45" s="26">
        <f>9.85*H45</f>
        <v>96.431499999999986</v>
      </c>
      <c r="AD45" s="26">
        <f>11.32*F45</f>
        <v>67.92</v>
      </c>
      <c r="AE45" s="26">
        <f>72.08*G45</f>
        <v>273.1832</v>
      </c>
      <c r="AF45" s="26">
        <f>10.57*H45</f>
        <v>103.4803</v>
      </c>
    </row>
    <row r="46" spans="1:32" ht="48" customHeight="1">
      <c r="A46" s="81" t="s">
        <v>30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3"/>
    </row>
    <row r="47" spans="1:32" ht="73.8" customHeight="1">
      <c r="A47" s="13" t="s">
        <v>31</v>
      </c>
      <c r="B47" s="24" t="s">
        <v>27</v>
      </c>
      <c r="C47" s="27">
        <v>11.86</v>
      </c>
      <c r="D47" s="27">
        <v>0</v>
      </c>
      <c r="E47" s="27">
        <v>11.86</v>
      </c>
      <c r="F47" s="27">
        <v>9.7899999999999991</v>
      </c>
      <c r="G47" s="27">
        <v>0</v>
      </c>
      <c r="H47" s="27">
        <v>9.7899999999999991</v>
      </c>
      <c r="I47" s="25">
        <v>87.526799999999994</v>
      </c>
      <c r="J47" s="25">
        <v>0</v>
      </c>
      <c r="K47" s="25">
        <v>101.04719999999999</v>
      </c>
      <c r="L47" s="25">
        <v>92.626599999999996</v>
      </c>
      <c r="M47" s="25">
        <v>0</v>
      </c>
      <c r="N47" s="25">
        <v>106.9772</v>
      </c>
      <c r="O47" s="25">
        <v>97.844999999999999</v>
      </c>
      <c r="P47" s="25">
        <v>0</v>
      </c>
      <c r="Q47" s="25">
        <v>112.90719999999999</v>
      </c>
      <c r="R47" s="26">
        <f t="shared" ref="R47" si="0">C47*$E$20</f>
        <v>116.5838</v>
      </c>
      <c r="S47" s="26">
        <f t="shared" ref="S47" si="1">D47*$E$23</f>
        <v>0</v>
      </c>
      <c r="T47" s="26">
        <f t="shared" ref="T47" si="2">E47*$E$21</f>
        <v>116.82099999999998</v>
      </c>
      <c r="U47" s="26">
        <f>9.83*F47</f>
        <v>96.235699999999994</v>
      </c>
      <c r="V47" s="26"/>
      <c r="W47" s="26">
        <f>9.85*H47</f>
        <v>96.431499999999986</v>
      </c>
      <c r="X47" s="26">
        <f>9.83*F47</f>
        <v>96.235699999999994</v>
      </c>
      <c r="Y47" s="26">
        <v>0</v>
      </c>
      <c r="Z47" s="26">
        <f>9.85*H47</f>
        <v>96.431499999999986</v>
      </c>
      <c r="AA47" s="26">
        <f>9.83*F47</f>
        <v>96.235699999999994</v>
      </c>
      <c r="AB47" s="26"/>
      <c r="AC47" s="26">
        <f>9.85*H47</f>
        <v>96.431499999999986</v>
      </c>
      <c r="AD47" s="26">
        <f>11.32*F47</f>
        <v>110.82279999999999</v>
      </c>
      <c r="AE47" s="26"/>
      <c r="AF47" s="26">
        <f>10.57*H47</f>
        <v>103.4803</v>
      </c>
    </row>
    <row r="48" spans="1:3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4"/>
      <c r="T48" s="4"/>
    </row>
    <row r="49" spans="1:20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4"/>
      <c r="T49" s="4"/>
    </row>
    <row r="50" spans="1:20" ht="26.4" customHeight="1">
      <c r="A50" s="66" t="s">
        <v>58</v>
      </c>
      <c r="B50" s="66"/>
      <c r="C50" s="66"/>
      <c r="D50" s="66"/>
      <c r="E50" s="66"/>
      <c r="F50" s="66"/>
      <c r="G50" s="66"/>
      <c r="H50" s="66"/>
      <c r="I50" s="66"/>
      <c r="J50" s="66"/>
      <c r="K50" s="32"/>
      <c r="L50" s="32"/>
      <c r="M50" s="32"/>
      <c r="N50" s="32"/>
      <c r="O50" s="32"/>
      <c r="P50" s="1"/>
      <c r="Q50" s="1"/>
      <c r="R50" s="4"/>
      <c r="S50" s="4"/>
      <c r="T50" s="4"/>
    </row>
    <row r="51" spans="1:20" ht="15.6" customHeight="1">
      <c r="A51" s="63" t="s">
        <v>72</v>
      </c>
      <c r="B51" s="63" t="s">
        <v>36</v>
      </c>
      <c r="C51" s="53" t="s">
        <v>37</v>
      </c>
      <c r="D51" s="54"/>
      <c r="E51" s="54"/>
      <c r="F51" s="54"/>
      <c r="G51" s="54"/>
      <c r="H51" s="74"/>
      <c r="I51" s="28"/>
      <c r="J51" s="28"/>
      <c r="K51" s="28"/>
      <c r="L51" s="28"/>
      <c r="M51" s="28"/>
      <c r="N51" s="28"/>
      <c r="O51" s="28"/>
      <c r="P51" s="1"/>
      <c r="Q51" s="1"/>
      <c r="R51" s="4"/>
      <c r="S51" s="4"/>
      <c r="T51" s="4"/>
    </row>
    <row r="52" spans="1:20" ht="15.6">
      <c r="A52" s="70"/>
      <c r="B52" s="70"/>
      <c r="C52" s="63">
        <v>1</v>
      </c>
      <c r="D52" s="63">
        <v>2</v>
      </c>
      <c r="E52" s="63">
        <v>3</v>
      </c>
      <c r="F52" s="63">
        <v>4</v>
      </c>
      <c r="G52" s="71">
        <v>5</v>
      </c>
      <c r="H52" s="75"/>
      <c r="I52" s="42"/>
      <c r="J52" s="42"/>
      <c r="K52" s="65"/>
      <c r="L52" s="65"/>
      <c r="M52" s="65"/>
      <c r="N52" s="65"/>
      <c r="O52" s="29"/>
      <c r="P52" s="1"/>
      <c r="Q52" s="1"/>
      <c r="R52" s="4"/>
      <c r="S52" s="4"/>
      <c r="T52" s="4"/>
    </row>
    <row r="53" spans="1:20" ht="15.6">
      <c r="A53" s="64"/>
      <c r="B53" s="64"/>
      <c r="C53" s="64"/>
      <c r="D53" s="64"/>
      <c r="E53" s="64"/>
      <c r="F53" s="64"/>
      <c r="G53" s="72"/>
      <c r="H53" s="75"/>
      <c r="I53" s="42"/>
      <c r="J53" s="42"/>
      <c r="K53" s="65"/>
      <c r="L53" s="65"/>
      <c r="M53" s="65"/>
      <c r="N53" s="65"/>
      <c r="O53" s="29"/>
      <c r="P53" s="1"/>
      <c r="Q53" s="1"/>
      <c r="R53" s="4"/>
      <c r="S53" s="4"/>
      <c r="T53" s="4"/>
    </row>
    <row r="54" spans="1:20" ht="43.8" customHeight="1">
      <c r="A54" s="53" t="s">
        <v>38</v>
      </c>
      <c r="B54" s="54"/>
      <c r="C54" s="54"/>
      <c r="D54" s="54"/>
      <c r="E54" s="54"/>
      <c r="F54" s="54"/>
      <c r="G54" s="54"/>
      <c r="H54" s="74"/>
      <c r="I54" s="30"/>
      <c r="J54" s="30"/>
      <c r="K54" s="30"/>
      <c r="L54" s="30"/>
      <c r="M54" s="30"/>
      <c r="N54" s="30"/>
      <c r="O54" s="30"/>
      <c r="P54" s="1"/>
      <c r="Q54" s="1"/>
      <c r="R54" s="4"/>
      <c r="S54" s="4"/>
      <c r="T54" s="4"/>
    </row>
    <row r="55" spans="1:20" ht="57.6" customHeight="1">
      <c r="A55" s="68" t="s">
        <v>39</v>
      </c>
      <c r="B55" s="14" t="s">
        <v>7</v>
      </c>
      <c r="C55" s="15">
        <v>0.02</v>
      </c>
      <c r="D55" s="15">
        <v>0.04</v>
      </c>
      <c r="E55" s="15">
        <v>4.3999999999999997E-2</v>
      </c>
      <c r="F55" s="15">
        <v>4.9000000000000002E-2</v>
      </c>
      <c r="G55" s="73">
        <v>8.1000000000000003E-2</v>
      </c>
      <c r="H55" s="76"/>
      <c r="K55" s="31"/>
      <c r="L55" s="31"/>
      <c r="M55" s="31"/>
      <c r="N55" s="31"/>
      <c r="O55" s="31"/>
      <c r="P55" s="1"/>
      <c r="Q55" s="1"/>
      <c r="R55" s="4"/>
      <c r="S55" s="4"/>
      <c r="T55" s="4"/>
    </row>
    <row r="56" spans="1:20" ht="36" customHeight="1">
      <c r="A56" s="69"/>
      <c r="B56" s="14" t="s">
        <v>12</v>
      </c>
      <c r="C56" s="15">
        <v>1.4E-2</v>
      </c>
      <c r="D56" s="15">
        <v>2.7E-2</v>
      </c>
      <c r="E56" s="15">
        <v>0.03</v>
      </c>
      <c r="F56" s="15">
        <v>3.3000000000000002E-2</v>
      </c>
      <c r="G56" s="73">
        <v>5.3999999999999999E-2</v>
      </c>
      <c r="H56" s="76"/>
      <c r="K56" s="31"/>
      <c r="L56" s="31"/>
      <c r="M56" s="31"/>
      <c r="N56" s="31"/>
      <c r="O56" s="31"/>
      <c r="P56" s="1"/>
      <c r="Q56" s="1"/>
      <c r="R56" s="4"/>
      <c r="S56" s="4"/>
      <c r="T56" s="4"/>
    </row>
    <row r="57" spans="1:20" ht="39.6" customHeight="1">
      <c r="A57" s="68" t="s">
        <v>28</v>
      </c>
      <c r="B57" s="14" t="s">
        <v>7</v>
      </c>
      <c r="C57" s="15">
        <v>1.4999999999999999E-2</v>
      </c>
      <c r="D57" s="15">
        <v>3.5999999999999997E-2</v>
      </c>
      <c r="E57" s="15">
        <v>3.9E-2</v>
      </c>
      <c r="F57" s="15">
        <v>4.7E-2</v>
      </c>
      <c r="G57" s="73">
        <v>7.9000000000000001E-2</v>
      </c>
      <c r="H57" s="76"/>
      <c r="K57" s="31"/>
      <c r="L57" s="31"/>
      <c r="M57" s="31"/>
      <c r="N57" s="31"/>
      <c r="O57" s="31"/>
      <c r="P57" s="1"/>
      <c r="Q57" s="1"/>
      <c r="R57" s="4"/>
      <c r="S57" s="4"/>
      <c r="T57" s="4"/>
    </row>
    <row r="58" spans="1:20" ht="36.6" customHeight="1">
      <c r="A58" s="69"/>
      <c r="B58" s="14" t="s">
        <v>12</v>
      </c>
      <c r="C58" s="15">
        <v>1.0999999999999999E-2</v>
      </c>
      <c r="D58" s="15">
        <v>2.4E-2</v>
      </c>
      <c r="E58" s="15">
        <v>2.5999999999999999E-2</v>
      </c>
      <c r="F58" s="15">
        <v>3.1E-2</v>
      </c>
      <c r="G58" s="73">
        <v>5.1999999999999998E-2</v>
      </c>
      <c r="H58" s="76"/>
      <c r="K58" s="31"/>
      <c r="L58" s="31"/>
      <c r="M58" s="31"/>
      <c r="N58" s="31"/>
      <c r="O58" s="31"/>
      <c r="P58" s="1"/>
      <c r="Q58" s="1"/>
      <c r="R58" s="4"/>
      <c r="S58" s="4"/>
      <c r="T58" s="4"/>
    </row>
    <row r="59" spans="1:20" ht="43.2" customHeight="1">
      <c r="A59" s="68" t="s">
        <v>29</v>
      </c>
      <c r="B59" s="14" t="s">
        <v>7</v>
      </c>
      <c r="C59" s="15">
        <v>1.2999999999999999E-2</v>
      </c>
      <c r="D59" s="15">
        <v>2.5999999999999999E-2</v>
      </c>
      <c r="E59" s="15">
        <v>2.9000000000000001E-2</v>
      </c>
      <c r="F59" s="15">
        <v>3.5999999999999997E-2</v>
      </c>
      <c r="G59" s="73">
        <v>6.8000000000000005E-2</v>
      </c>
      <c r="H59" s="76"/>
      <c r="K59" s="31"/>
      <c r="L59" s="31"/>
      <c r="M59" s="31"/>
      <c r="N59" s="31"/>
      <c r="O59" s="31"/>
      <c r="P59" s="1"/>
      <c r="Q59" s="1"/>
      <c r="R59" s="4"/>
      <c r="S59" s="4"/>
      <c r="T59" s="4"/>
    </row>
    <row r="60" spans="1:20" ht="33" customHeight="1">
      <c r="A60" s="69"/>
      <c r="B60" s="14" t="s">
        <v>12</v>
      </c>
      <c r="C60" s="15">
        <v>8.0000000000000002E-3</v>
      </c>
      <c r="D60" s="15">
        <v>1.7000000000000001E-2</v>
      </c>
      <c r="E60" s="15">
        <v>1.9E-2</v>
      </c>
      <c r="F60" s="15">
        <v>2.3E-2</v>
      </c>
      <c r="G60" s="73">
        <v>4.2999999999999997E-2</v>
      </c>
      <c r="H60" s="76"/>
      <c r="K60" s="31"/>
      <c r="L60" s="31"/>
      <c r="M60" s="31"/>
      <c r="N60" s="31"/>
      <c r="O60" s="31"/>
      <c r="P60" s="1"/>
      <c r="Q60" s="1"/>
      <c r="R60" s="4"/>
      <c r="S60" s="4"/>
      <c r="T60" s="4"/>
    </row>
    <row r="61" spans="1:20" ht="43.2" customHeight="1">
      <c r="A61" s="53" t="s">
        <v>41</v>
      </c>
      <c r="B61" s="54"/>
      <c r="C61" s="54"/>
      <c r="D61" s="54"/>
      <c r="E61" s="54"/>
      <c r="F61" s="54"/>
      <c r="G61" s="54"/>
      <c r="H61" s="75"/>
      <c r="I61" s="30"/>
      <c r="J61" s="30"/>
      <c r="K61" s="30"/>
      <c r="L61" s="30"/>
      <c r="M61" s="30"/>
      <c r="N61" s="30"/>
      <c r="O61" s="30"/>
      <c r="P61" s="1"/>
      <c r="Q61" s="1"/>
      <c r="R61" s="4"/>
      <c r="S61" s="4"/>
      <c r="T61" s="4"/>
    </row>
    <row r="62" spans="1:20" ht="89.4" customHeight="1">
      <c r="A62" s="14" t="s">
        <v>42</v>
      </c>
      <c r="B62" s="14" t="s">
        <v>7</v>
      </c>
      <c r="C62" s="15">
        <v>2.9000000000000001E-2</v>
      </c>
      <c r="D62" s="15">
        <v>0.06</v>
      </c>
      <c r="E62" s="15">
        <v>6.8000000000000005E-2</v>
      </c>
      <c r="F62" s="15">
        <v>7.5999999999999998E-2</v>
      </c>
      <c r="G62" s="73">
        <v>0.125</v>
      </c>
      <c r="H62" s="76"/>
      <c r="K62" s="31"/>
      <c r="L62" s="31"/>
      <c r="M62" s="31"/>
      <c r="N62" s="31"/>
      <c r="O62" s="31"/>
      <c r="P62" s="1"/>
      <c r="Q62" s="1"/>
      <c r="R62" s="4"/>
      <c r="S62" s="4"/>
      <c r="T62" s="4"/>
    </row>
    <row r="63" spans="1:20" ht="84" customHeight="1">
      <c r="A63" s="14" t="s">
        <v>32</v>
      </c>
      <c r="B63" s="14" t="s">
        <v>7</v>
      </c>
      <c r="C63" s="15">
        <v>2.3E-2</v>
      </c>
      <c r="D63" s="15">
        <v>5.3999999999999999E-2</v>
      </c>
      <c r="E63" s="15">
        <v>5.8999999999999997E-2</v>
      </c>
      <c r="F63" s="15">
        <v>7.1999999999999995E-2</v>
      </c>
      <c r="G63" s="73">
        <v>0.122</v>
      </c>
      <c r="H63" s="76"/>
      <c r="K63" s="31"/>
      <c r="L63" s="31"/>
      <c r="M63" s="31"/>
      <c r="N63" s="31"/>
      <c r="O63" s="31"/>
      <c r="P63" s="1"/>
      <c r="Q63" s="1"/>
      <c r="R63" s="4"/>
      <c r="S63" s="4"/>
      <c r="T63" s="4"/>
    </row>
    <row r="64" spans="1:20" ht="73.2" customHeight="1">
      <c r="A64" s="14" t="s">
        <v>33</v>
      </c>
      <c r="B64" s="14" t="s">
        <v>7</v>
      </c>
      <c r="C64" s="15">
        <v>1.6E-2</v>
      </c>
      <c r="D64" s="15">
        <v>3.9E-2</v>
      </c>
      <c r="E64" s="15">
        <v>4.2999999999999997E-2</v>
      </c>
      <c r="F64" s="15">
        <v>5.3999999999999999E-2</v>
      </c>
      <c r="G64" s="73">
        <v>0.10199999999999999</v>
      </c>
      <c r="H64" s="76"/>
      <c r="K64" s="31"/>
      <c r="L64" s="31"/>
      <c r="M64" s="31"/>
      <c r="N64" s="31"/>
      <c r="O64" s="31"/>
      <c r="P64" s="1"/>
      <c r="Q64" s="1"/>
      <c r="R64" s="4"/>
      <c r="S64" s="4"/>
      <c r="T64" s="4"/>
    </row>
    <row r="65" spans="1:20" ht="47.4" customHeight="1">
      <c r="A65" s="14" t="s">
        <v>34</v>
      </c>
      <c r="B65" s="14" t="s">
        <v>7</v>
      </c>
      <c r="C65" s="15">
        <v>1.2999999999999999E-2</v>
      </c>
      <c r="D65" s="15">
        <v>2.7E-2</v>
      </c>
      <c r="E65" s="15">
        <v>3.2000000000000001E-2</v>
      </c>
      <c r="F65" s="15">
        <v>4.2000000000000003E-2</v>
      </c>
      <c r="G65" s="73" t="s">
        <v>40</v>
      </c>
      <c r="H65" s="76"/>
      <c r="K65" s="31"/>
      <c r="L65" s="31"/>
      <c r="M65" s="31"/>
      <c r="N65" s="31"/>
      <c r="O65" s="31"/>
      <c r="P65" s="1"/>
      <c r="Q65" s="1"/>
      <c r="R65" s="4"/>
      <c r="S65" s="4"/>
      <c r="T65" s="4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4"/>
      <c r="T66" s="4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4"/>
      <c r="T67" s="4"/>
    </row>
    <row r="68" spans="1:20" ht="81.599999999999994" customHeight="1">
      <c r="A68" s="43" t="s">
        <v>43</v>
      </c>
      <c r="B68" s="43" t="s">
        <v>44</v>
      </c>
      <c r="C68" s="44" t="s">
        <v>45</v>
      </c>
      <c r="D68" s="44" t="s">
        <v>46</v>
      </c>
      <c r="E68" s="44" t="s">
        <v>47</v>
      </c>
      <c r="F68" s="44" t="s">
        <v>48</v>
      </c>
      <c r="G68" s="44" t="s">
        <v>49</v>
      </c>
      <c r="H68" s="44" t="s">
        <v>50</v>
      </c>
      <c r="O68" s="1"/>
      <c r="P68" s="1"/>
      <c r="Q68" s="1"/>
      <c r="R68" s="4"/>
      <c r="S68" s="4"/>
      <c r="T68" s="4"/>
    </row>
    <row r="69" spans="1:20" ht="15.6">
      <c r="A69" s="45" t="s">
        <v>51</v>
      </c>
      <c r="B69" s="45" t="s">
        <v>52</v>
      </c>
      <c r="C69" s="46" t="s">
        <v>53</v>
      </c>
      <c r="D69" s="47">
        <v>843.59379999999999</v>
      </c>
      <c r="E69" s="46">
        <v>2.7E-2</v>
      </c>
      <c r="F69" s="46">
        <v>3.78E-2</v>
      </c>
      <c r="G69" s="48">
        <v>22.777032599999998</v>
      </c>
      <c r="H69" s="48">
        <v>31.887845639999998</v>
      </c>
      <c r="O69" s="1"/>
      <c r="P69" s="1"/>
      <c r="Q69" s="1"/>
      <c r="R69" s="4"/>
      <c r="S69" s="4"/>
      <c r="T69" s="4"/>
    </row>
    <row r="70" spans="1:20" ht="15.6">
      <c r="A70" s="45" t="s">
        <v>54</v>
      </c>
      <c r="B70" s="45" t="s">
        <v>52</v>
      </c>
      <c r="C70" s="46" t="s">
        <v>53</v>
      </c>
      <c r="D70" s="47">
        <v>894.13</v>
      </c>
      <c r="E70" s="46">
        <v>2.7E-2</v>
      </c>
      <c r="F70" s="46">
        <v>3.78E-2</v>
      </c>
      <c r="G70" s="48">
        <v>24.14151</v>
      </c>
      <c r="H70" s="48">
        <v>33.798113999999998</v>
      </c>
      <c r="O70" s="1"/>
      <c r="P70" s="1"/>
      <c r="Q70" s="1"/>
      <c r="R70" s="4"/>
      <c r="S70" s="4"/>
      <c r="T70" s="4"/>
    </row>
    <row r="71" spans="1:20" ht="15.6">
      <c r="A71" s="45" t="s">
        <v>55</v>
      </c>
      <c r="B71" s="45" t="s">
        <v>52</v>
      </c>
      <c r="C71" s="46" t="s">
        <v>53</v>
      </c>
      <c r="D71" s="47">
        <v>929.47</v>
      </c>
      <c r="E71" s="46">
        <v>2.7E-2</v>
      </c>
      <c r="F71" s="46">
        <v>3.78E-2</v>
      </c>
      <c r="G71" s="48">
        <f t="shared" ref="G71:G76" si="3">E71*D71</f>
        <v>25.095690000000001</v>
      </c>
      <c r="H71" s="48">
        <f t="shared" ref="H71:H76" si="4">F71*D71</f>
        <v>35.133966000000001</v>
      </c>
      <c r="O71" s="1"/>
      <c r="P71" s="1"/>
      <c r="Q71" s="1"/>
      <c r="R71" s="4"/>
      <c r="S71" s="4"/>
      <c r="T71" s="4"/>
    </row>
    <row r="72" spans="1:20" s="2" customFormat="1" ht="15.6">
      <c r="A72" s="49" t="s">
        <v>56</v>
      </c>
      <c r="B72" s="49" t="s">
        <v>52</v>
      </c>
      <c r="C72" s="50" t="s">
        <v>53</v>
      </c>
      <c r="D72" s="51">
        <v>989.65</v>
      </c>
      <c r="E72" s="50">
        <v>2.7E-2</v>
      </c>
      <c r="F72" s="50">
        <v>3.78E-2</v>
      </c>
      <c r="G72" s="52">
        <f t="shared" si="3"/>
        <v>26.720549999999999</v>
      </c>
      <c r="H72" s="52">
        <f t="shared" si="4"/>
        <v>37.408769999999997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ht="15.6">
      <c r="A73" s="49" t="s">
        <v>57</v>
      </c>
      <c r="B73" s="49" t="s">
        <v>52</v>
      </c>
      <c r="C73" s="50" t="s">
        <v>53</v>
      </c>
      <c r="D73" s="51">
        <v>974.35</v>
      </c>
      <c r="E73" s="50">
        <v>2.7E-2</v>
      </c>
      <c r="F73" s="50">
        <v>3.78E-2</v>
      </c>
      <c r="G73" s="52">
        <f t="shared" si="3"/>
        <v>26.307449999999999</v>
      </c>
      <c r="H73" s="52">
        <f t="shared" si="4"/>
        <v>36.83043</v>
      </c>
      <c r="L73" s="1"/>
      <c r="M73" s="1"/>
      <c r="N73" s="1"/>
      <c r="O73" s="1"/>
      <c r="P73" s="1"/>
      <c r="Q73" s="1"/>
      <c r="R73" s="4"/>
      <c r="S73" s="4"/>
      <c r="T73" s="4"/>
    </row>
    <row r="74" spans="1:20" ht="15.6">
      <c r="A74" s="49" t="s">
        <v>65</v>
      </c>
      <c r="B74" s="49" t="s">
        <v>52</v>
      </c>
      <c r="C74" s="50" t="s">
        <v>53</v>
      </c>
      <c r="D74" s="51">
        <v>906.78</v>
      </c>
      <c r="E74" s="50">
        <v>2.7E-2</v>
      </c>
      <c r="F74" s="50">
        <v>3.78E-2</v>
      </c>
      <c r="G74" s="52">
        <f t="shared" si="3"/>
        <v>24.483059999999998</v>
      </c>
      <c r="H74" s="52">
        <f t="shared" si="4"/>
        <v>34.276283999999997</v>
      </c>
      <c r="L74" s="1"/>
      <c r="M74" s="1"/>
      <c r="N74" s="1"/>
      <c r="O74" s="1"/>
      <c r="P74" s="1"/>
      <c r="Q74" s="1"/>
      <c r="R74" s="4"/>
      <c r="S74" s="4"/>
      <c r="T74" s="4"/>
    </row>
    <row r="75" spans="1:20" ht="15.6">
      <c r="A75" s="49" t="s">
        <v>66</v>
      </c>
      <c r="B75" s="49" t="s">
        <v>52</v>
      </c>
      <c r="C75" s="50" t="s">
        <v>53</v>
      </c>
      <c r="D75" s="51">
        <v>986.16</v>
      </c>
      <c r="E75" s="50">
        <v>2.7E-2</v>
      </c>
      <c r="F75" s="50">
        <v>3.78E-2</v>
      </c>
      <c r="G75" s="52">
        <f t="shared" si="3"/>
        <v>26.62632</v>
      </c>
      <c r="H75" s="52">
        <f t="shared" si="4"/>
        <v>37.276848000000001</v>
      </c>
      <c r="L75" s="1"/>
      <c r="M75" s="1"/>
      <c r="N75" s="1"/>
      <c r="O75" s="1"/>
      <c r="P75" s="1"/>
      <c r="Q75" s="1"/>
      <c r="R75" s="4"/>
      <c r="S75" s="4"/>
      <c r="T75" s="4"/>
    </row>
    <row r="76" spans="1:20" ht="15.6">
      <c r="A76" s="49" t="s">
        <v>60</v>
      </c>
      <c r="B76" s="49" t="s">
        <v>52</v>
      </c>
      <c r="C76" s="50" t="s">
        <v>53</v>
      </c>
      <c r="D76" s="51">
        <v>1041.24</v>
      </c>
      <c r="E76" s="50">
        <v>2.7E-2</v>
      </c>
      <c r="F76" s="50">
        <v>3.78E-2</v>
      </c>
      <c r="G76" s="52">
        <f t="shared" si="3"/>
        <v>28.113479999999999</v>
      </c>
      <c r="H76" s="52">
        <f t="shared" si="4"/>
        <v>39.358871999999998</v>
      </c>
      <c r="L76" s="1"/>
      <c r="M76" s="1"/>
      <c r="N76" s="1"/>
      <c r="O76" s="1"/>
      <c r="P76" s="1"/>
      <c r="Q76" s="1"/>
      <c r="R76" s="4"/>
      <c r="S76" s="4"/>
      <c r="T76" s="4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4"/>
      <c r="T77" s="4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4"/>
      <c r="T78" s="4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4"/>
      <c r="T79" s="4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  <c r="S80" s="4"/>
      <c r="T80" s="4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  <c r="S81" s="4"/>
      <c r="T81" s="4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4"/>
      <c r="T82" s="4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4"/>
      <c r="T83" s="4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4"/>
      <c r="T84" s="4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4"/>
      <c r="T85" s="4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  <c r="S86" s="4"/>
      <c r="T86" s="4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  <c r="S87" s="4"/>
      <c r="T87" s="4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4"/>
      <c r="T88" s="4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4"/>
      <c r="T89" s="4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  <c r="S90" s="4"/>
      <c r="T90" s="4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  <c r="S91" s="4"/>
      <c r="T91" s="4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  <c r="S92" s="4"/>
      <c r="T92" s="4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  <c r="S93" s="4"/>
      <c r="T93" s="4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  <c r="S94" s="4"/>
      <c r="T94" s="4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4"/>
      <c r="T95" s="4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4"/>
      <c r="T96" s="4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  <c r="S98" s="4"/>
      <c r="T98" s="4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  <c r="S99" s="4"/>
      <c r="T99" s="4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4"/>
      <c r="T100" s="4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  <c r="S101" s="4"/>
      <c r="T101" s="4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  <c r="S102" s="4"/>
      <c r="T102" s="4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  <c r="S103" s="4"/>
      <c r="T103" s="4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  <c r="S104" s="4"/>
      <c r="T104" s="4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  <c r="S105" s="4"/>
      <c r="T105" s="4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  <c r="S106" s="4"/>
      <c r="T106" s="4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  <c r="S107" s="4"/>
      <c r="T107" s="4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4"/>
      <c r="T108" s="4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4"/>
      <c r="T109" s="4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4"/>
      <c r="T110" s="4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  <c r="S111" s="4"/>
      <c r="T111" s="4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  <c r="S112" s="4"/>
      <c r="T112" s="4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  <c r="S113" s="4"/>
      <c r="T113" s="4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  <c r="S114" s="4"/>
      <c r="T114" s="4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/>
      <c r="S115" s="4"/>
      <c r="T115" s="4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/>
      <c r="S116" s="4"/>
      <c r="T116" s="4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/>
      <c r="S117" s="4"/>
      <c r="T117" s="4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/>
      <c r="S118" s="4"/>
      <c r="T118" s="4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/>
      <c r="S119" s="4"/>
      <c r="T119" s="4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/>
      <c r="S120" s="4"/>
      <c r="T120" s="4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4"/>
      <c r="T121" s="4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4"/>
      <c r="T122" s="4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4"/>
      <c r="T123" s="4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/>
      <c r="S124" s="4"/>
      <c r="T124" s="4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/>
      <c r="S125" s="4"/>
      <c r="T125" s="4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4"/>
      <c r="T128" s="4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/>
      <c r="S129" s="4"/>
      <c r="T129" s="4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/>
      <c r="S130" s="4"/>
      <c r="T130" s="4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/>
      <c r="S131" s="4"/>
      <c r="T131" s="4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/>
      <c r="S132" s="4"/>
      <c r="T132" s="4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/>
      <c r="S133" s="4"/>
      <c r="T133" s="4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/>
      <c r="S134" s="4"/>
      <c r="T134" s="4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/>
      <c r="S135" s="4"/>
      <c r="T135" s="4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4"/>
      <c r="T136" s="4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4"/>
      <c r="T137" s="4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4"/>
      <c r="T138" s="4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/>
      <c r="S139" s="4"/>
      <c r="T139" s="4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/>
      <c r="S140" s="4"/>
      <c r="T140" s="4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/>
      <c r="S141" s="4"/>
      <c r="T141" s="4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/>
      <c r="S142" s="4"/>
      <c r="T142" s="4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/>
      <c r="S143" s="4"/>
      <c r="T143" s="4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/>
      <c r="S144" s="4"/>
      <c r="T144" s="4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/>
      <c r="S145" s="4"/>
      <c r="T145" s="4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/>
      <c r="S146" s="4"/>
      <c r="T146" s="4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/>
      <c r="S147" s="4"/>
      <c r="T147" s="4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/>
      <c r="S148" s="4"/>
      <c r="T148" s="4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/>
      <c r="S149" s="4"/>
      <c r="T149" s="4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4"/>
      <c r="T150" s="4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/>
      <c r="S151" s="4"/>
      <c r="T151" s="4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/>
      <c r="S152" s="4"/>
      <c r="T152" s="4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/>
      <c r="S153" s="4"/>
      <c r="T153" s="4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/>
      <c r="S154" s="4"/>
      <c r="T154" s="4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/>
      <c r="S155" s="4"/>
      <c r="T155" s="4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4"/>
      <c r="T156" s="4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4"/>
      <c r="T157" s="4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4"/>
      <c r="T158" s="4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/>
      <c r="S159" s="4"/>
      <c r="T159" s="4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4"/>
      <c r="T160" s="4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/>
      <c r="S161" s="4"/>
      <c r="T161" s="4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/>
      <c r="S162" s="4"/>
      <c r="T162" s="4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/>
      <c r="S163" s="4"/>
      <c r="T163" s="4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/>
      <c r="S164" s="4"/>
      <c r="T164" s="4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/>
      <c r="S165" s="4"/>
      <c r="T165" s="4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/>
      <c r="S166" s="4"/>
      <c r="T166" s="4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/>
      <c r="S167" s="4"/>
      <c r="T167" s="4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/>
      <c r="S168" s="4"/>
      <c r="T168" s="4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4"/>
      <c r="T169" s="4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4"/>
      <c r="T170" s="4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4"/>
      <c r="T171" s="4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/>
      <c r="S172" s="4"/>
      <c r="T172" s="4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/>
      <c r="S173" s="4"/>
      <c r="T173" s="4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/>
      <c r="S174" s="4"/>
      <c r="T174" s="4"/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/>
      <c r="S175" s="4"/>
      <c r="T175" s="4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/>
      <c r="S176" s="4"/>
      <c r="T176" s="4"/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/>
      <c r="S177" s="4"/>
      <c r="T177" s="4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/>
      <c r="S178" s="4"/>
      <c r="T178" s="4"/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/>
      <c r="S179" s="4"/>
      <c r="T179" s="4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4"/>
      <c r="T180" s="4"/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/>
      <c r="S181" s="4"/>
      <c r="T181" s="4"/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/>
      <c r="S182" s="4"/>
      <c r="T182" s="4"/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/>
      <c r="S183" s="4"/>
      <c r="T183" s="4"/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  <c r="S184" s="4"/>
      <c r="T184" s="4"/>
    </row>
    <row r="185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/>
      <c r="S185" s="4"/>
      <c r="T185" s="4"/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/>
      <c r="S186" s="4"/>
      <c r="T186" s="4"/>
    </row>
    <row r="187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/>
      <c r="S187" s="4"/>
      <c r="T187" s="4"/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4"/>
      <c r="T188" s="4"/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4"/>
      <c r="T189" s="4"/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4"/>
      <c r="T190" s="4"/>
    </row>
    <row r="191" spans="1: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/>
      <c r="S191" s="4"/>
      <c r="T191" s="4"/>
    </row>
    <row r="192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/>
      <c r="S192" s="4"/>
      <c r="T192" s="4"/>
    </row>
    <row r="193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/>
      <c r="S193" s="4"/>
      <c r="T193" s="4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/>
      <c r="S194" s="4"/>
      <c r="T194" s="4"/>
    </row>
    <row r="195" spans="1: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/>
      <c r="S195" s="4"/>
      <c r="T195" s="4"/>
    </row>
    <row r="196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/>
      <c r="S196" s="4"/>
      <c r="T196" s="4"/>
    </row>
    <row r="197" spans="1: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/>
      <c r="S197" s="4"/>
      <c r="T197" s="4"/>
    </row>
    <row r="198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/>
      <c r="S198" s="4"/>
      <c r="T198" s="4"/>
    </row>
    <row r="199" spans="1:2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4"/>
      <c r="T199" s="4"/>
    </row>
    <row r="200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/>
      <c r="S200" s="4"/>
      <c r="T200" s="4"/>
    </row>
    <row r="201" spans="1:2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/>
      <c r="S201" s="4"/>
      <c r="T201" s="4"/>
    </row>
    <row r="202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/>
      <c r="S202" s="4"/>
      <c r="T202" s="4"/>
    </row>
    <row r="203" spans="1: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/>
      <c r="S203" s="4"/>
      <c r="T203" s="4"/>
    </row>
    <row r="204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/>
      <c r="S204" s="4"/>
      <c r="T204" s="4"/>
    </row>
    <row r="205" spans="1: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/>
      <c r="S205" s="4"/>
      <c r="T205" s="4"/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/>
      <c r="S206" s="4"/>
      <c r="T206" s="4"/>
    </row>
    <row r="207" spans="1: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/>
      <c r="S207" s="4"/>
      <c r="T207" s="4"/>
    </row>
    <row r="208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/>
      <c r="S208" s="4"/>
      <c r="T208" s="4"/>
    </row>
    <row r="209" spans="1: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/>
      <c r="S209" s="4"/>
      <c r="T209" s="4"/>
    </row>
    <row r="210" spans="1: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/>
      <c r="S210" s="4"/>
      <c r="T210" s="4"/>
    </row>
    <row r="211" spans="1: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/>
      <c r="S211" s="4"/>
      <c r="T211" s="4"/>
    </row>
    <row r="212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/>
      <c r="S212" s="4"/>
      <c r="T212" s="4"/>
    </row>
    <row r="213" spans="1: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/>
      <c r="S213" s="4"/>
      <c r="T213" s="4"/>
    </row>
    <row r="214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/>
      <c r="S214" s="4"/>
      <c r="T214" s="4"/>
    </row>
    <row r="215" spans="1: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4"/>
      <c r="T215" s="4"/>
    </row>
    <row r="216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4"/>
      <c r="T216" s="4"/>
    </row>
    <row r="217" spans="1: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4"/>
      <c r="T217" s="4"/>
    </row>
    <row r="218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/>
      <c r="S218" s="4"/>
      <c r="T218" s="4"/>
    </row>
    <row r="219" spans="1: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/>
      <c r="S219" s="4"/>
      <c r="T219" s="4"/>
    </row>
    <row r="220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/>
      <c r="S220" s="4"/>
      <c r="T220" s="4"/>
    </row>
    <row r="22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/>
      <c r="S221" s="4"/>
      <c r="T221" s="4"/>
    </row>
    <row r="222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/>
      <c r="S222" s="4"/>
      <c r="T222" s="4"/>
    </row>
    <row r="223" spans="1: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/>
      <c r="S223" s="4"/>
      <c r="T223" s="4"/>
    </row>
    <row r="224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/>
      <c r="S224" s="4"/>
      <c r="T224" s="4"/>
    </row>
    <row r="225" spans="1: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  <c r="S225" s="4"/>
      <c r="T225" s="4"/>
    </row>
    <row r="226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  <c r="S226" s="4"/>
      <c r="T226" s="4"/>
    </row>
    <row r="227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  <c r="S227" s="4"/>
      <c r="T227" s="4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/>
      <c r="S228" s="4"/>
      <c r="T228" s="4"/>
    </row>
    <row r="229" spans="1: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/>
      <c r="S229" s="4"/>
      <c r="T229" s="4"/>
    </row>
    <row r="230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/>
      <c r="S230" s="4"/>
      <c r="T230" s="4"/>
    </row>
    <row r="231" spans="1: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/>
      <c r="S231" s="4"/>
      <c r="T231" s="4"/>
    </row>
    <row r="232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/>
      <c r="S232" s="4"/>
      <c r="T232" s="4"/>
    </row>
    <row r="233" spans="1: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/>
      <c r="S233" s="4"/>
      <c r="T233" s="4"/>
    </row>
    <row r="234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/>
      <c r="S234" s="4"/>
      <c r="T234" s="4"/>
    </row>
    <row r="235" spans="1: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/>
      <c r="S235" s="4"/>
      <c r="T235" s="4"/>
    </row>
    <row r="236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/>
      <c r="S236" s="4"/>
      <c r="T236" s="4"/>
    </row>
    <row r="237" spans="1: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/>
      <c r="S237" s="4"/>
      <c r="T237" s="4"/>
    </row>
    <row r="238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/>
      <c r="S238" s="4"/>
      <c r="T238" s="4"/>
    </row>
    <row r="239" spans="1: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/>
      <c r="S239" s="4"/>
      <c r="T239" s="4"/>
    </row>
    <row r="240" spans="1: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/>
      <c r="S240" s="4"/>
      <c r="T240" s="4"/>
    </row>
    <row r="241" spans="1:2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/>
      <c r="S241" s="4"/>
      <c r="T241" s="4"/>
    </row>
    <row r="242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/>
      <c r="S242" s="4"/>
      <c r="T242" s="4"/>
    </row>
    <row r="243" spans="1: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/>
      <c r="S243" s="4"/>
      <c r="T243" s="4"/>
    </row>
    <row r="244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/>
      <c r="S244" s="4"/>
      <c r="T244" s="4"/>
    </row>
    <row r="245" spans="1: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/>
      <c r="S245" s="4"/>
      <c r="T245" s="4"/>
    </row>
    <row r="246" spans="1: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/>
      <c r="S246" s="4"/>
      <c r="T246" s="4"/>
    </row>
    <row r="247" spans="1: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/>
      <c r="S247" s="4"/>
      <c r="T247" s="4"/>
    </row>
    <row r="248" spans="1: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/>
      <c r="S248" s="4"/>
      <c r="T248" s="4"/>
    </row>
    <row r="249" spans="1: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/>
      <c r="S249" s="4"/>
      <c r="T249" s="4"/>
    </row>
    <row r="250" spans="1: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/>
      <c r="S250" s="4"/>
      <c r="T250" s="4"/>
    </row>
    <row r="251" spans="1: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/>
      <c r="S251" s="4"/>
      <c r="T251" s="4"/>
    </row>
    <row r="252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/>
      <c r="S252" s="4"/>
      <c r="T252" s="4"/>
    </row>
    <row r="253" spans="1: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/>
      <c r="S253" s="4"/>
      <c r="T253" s="4"/>
    </row>
    <row r="254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/>
      <c r="S254" s="4"/>
      <c r="T254" s="4"/>
    </row>
    <row r="255" spans="1: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/>
      <c r="S255" s="4"/>
      <c r="T255" s="4"/>
    </row>
    <row r="256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/>
      <c r="S256" s="4"/>
      <c r="T256" s="4"/>
    </row>
    <row r="257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/>
      <c r="S257" s="4"/>
      <c r="T257" s="4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/>
      <c r="S258" s="4"/>
      <c r="T258" s="4"/>
    </row>
    <row r="259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/>
      <c r="S259" s="4"/>
      <c r="T259" s="4"/>
    </row>
    <row r="260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/>
      <c r="S260" s="4"/>
      <c r="T260" s="4"/>
    </row>
    <row r="26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/>
      <c r="S261" s="4"/>
      <c r="T261" s="4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/>
      <c r="S262" s="4"/>
      <c r="T262" s="4"/>
    </row>
    <row r="263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/>
      <c r="S263" s="4"/>
      <c r="T263" s="4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/>
      <c r="S264" s="4"/>
      <c r="T264" s="4"/>
    </row>
    <row r="265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/>
      <c r="S265" s="4"/>
      <c r="T265" s="4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/>
      <c r="S266" s="4"/>
      <c r="T266" s="4"/>
    </row>
    <row r="267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/>
      <c r="S267" s="4"/>
      <c r="T267" s="4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/>
      <c r="S268" s="4"/>
      <c r="T268" s="4"/>
    </row>
    <row r="269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/>
      <c r="S269" s="4"/>
      <c r="T269" s="4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/>
      <c r="S270" s="4"/>
      <c r="T270" s="4"/>
    </row>
    <row r="27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/>
      <c r="S271" s="4"/>
      <c r="T271" s="4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/>
      <c r="S272" s="4"/>
      <c r="T272" s="4"/>
    </row>
    <row r="273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/>
      <c r="S273" s="4"/>
      <c r="T273" s="4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/>
      <c r="S274" s="4"/>
      <c r="T274" s="4"/>
    </row>
    <row r="275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/>
      <c r="S275" s="4"/>
      <c r="T275" s="4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/>
      <c r="S276" s="4"/>
      <c r="T276" s="4"/>
    </row>
    <row r="277" spans="1: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/>
      <c r="S277" s="4"/>
      <c r="T277" s="4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/>
      <c r="S278" s="4"/>
      <c r="T278" s="4"/>
    </row>
    <row r="279" spans="1: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/>
      <c r="S279" s="4"/>
      <c r="T279" s="4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/>
      <c r="S280" s="4"/>
      <c r="T280" s="4"/>
    </row>
    <row r="28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/>
      <c r="S281" s="4"/>
      <c r="T281" s="4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/>
      <c r="S282" s="4"/>
      <c r="T282" s="4"/>
    </row>
    <row r="283" spans="1: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/>
      <c r="S283" s="4"/>
      <c r="T283" s="4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/>
      <c r="S284" s="4"/>
      <c r="T284" s="4"/>
    </row>
    <row r="285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/>
      <c r="S285" s="4"/>
      <c r="T285" s="4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/>
      <c r="S286" s="4"/>
      <c r="T286" s="4"/>
    </row>
    <row r="287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/>
      <c r="S287" s="4"/>
      <c r="T287" s="4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/>
      <c r="S288" s="4"/>
      <c r="T288" s="4"/>
    </row>
    <row r="289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/>
      <c r="S289" s="4"/>
      <c r="T289" s="4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/>
      <c r="S290" s="4"/>
      <c r="T290" s="4"/>
    </row>
    <row r="29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/>
      <c r="S291" s="4"/>
      <c r="T291" s="4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/>
      <c r="S292" s="4"/>
      <c r="T292" s="4"/>
    </row>
    <row r="293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/>
      <c r="S293" s="4"/>
      <c r="T293" s="4"/>
    </row>
    <row r="294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/>
      <c r="S294" s="4"/>
      <c r="T294" s="4"/>
    </row>
    <row r="295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/>
      <c r="S295" s="4"/>
      <c r="T295" s="4"/>
    </row>
    <row r="296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/>
      <c r="S296" s="4"/>
      <c r="T296" s="4"/>
    </row>
    <row r="297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/>
      <c r="S297" s="4"/>
      <c r="T297" s="4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/>
      <c r="S298" s="4"/>
      <c r="T298" s="4"/>
    </row>
    <row r="299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/>
      <c r="S299" s="4"/>
      <c r="T299" s="4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/>
      <c r="S300" s="4"/>
      <c r="T300" s="4"/>
    </row>
    <row r="30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/>
      <c r="S301" s="4"/>
      <c r="T301" s="4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/>
      <c r="S302" s="4"/>
      <c r="T302" s="4"/>
    </row>
    <row r="303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/>
      <c r="S303" s="4"/>
      <c r="T303" s="4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/>
      <c r="S304" s="4"/>
      <c r="T304" s="4"/>
    </row>
    <row r="305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/>
      <c r="S305" s="4"/>
      <c r="T305" s="4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/>
      <c r="S306" s="4"/>
      <c r="T306" s="4"/>
    </row>
    <row r="307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/>
      <c r="S307" s="4"/>
      <c r="T307" s="4"/>
    </row>
    <row r="308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/>
      <c r="S308" s="4"/>
      <c r="T308" s="4"/>
    </row>
    <row r="309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/>
      <c r="S309" s="4"/>
      <c r="T309" s="4"/>
    </row>
    <row r="310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/>
      <c r="S310" s="4"/>
      <c r="T310" s="4"/>
    </row>
    <row r="31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/>
      <c r="S311" s="4"/>
      <c r="T311" s="4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/>
      <c r="S312" s="4"/>
      <c r="T312" s="4"/>
    </row>
    <row r="313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/>
      <c r="S313" s="4"/>
      <c r="T313" s="4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/>
      <c r="S314" s="4"/>
      <c r="T314" s="4"/>
    </row>
    <row r="315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/>
      <c r="S315" s="4"/>
      <c r="T315" s="4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/>
      <c r="S316" s="4"/>
      <c r="T316" s="4"/>
    </row>
    <row r="317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/>
      <c r="S317" s="4"/>
      <c r="T317" s="4"/>
    </row>
    <row r="318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/>
      <c r="S318" s="4"/>
      <c r="T318" s="4"/>
    </row>
    <row r="319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/>
      <c r="S319" s="4"/>
      <c r="T319" s="4"/>
    </row>
    <row r="320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/>
      <c r="S320" s="4"/>
      <c r="T320" s="4"/>
    </row>
    <row r="32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/>
      <c r="S321" s="4"/>
      <c r="T321" s="4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/>
      <c r="S322" s="4"/>
      <c r="T322" s="4"/>
    </row>
    <row r="323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/>
      <c r="S323" s="4"/>
      <c r="T323" s="4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/>
      <c r="S324" s="4"/>
      <c r="T324" s="4"/>
    </row>
    <row r="325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/>
      <c r="S325" s="4"/>
      <c r="T325" s="4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/>
      <c r="S326" s="4"/>
      <c r="T326" s="4"/>
    </row>
    <row r="327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/>
      <c r="S327" s="4"/>
      <c r="T327" s="4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/>
      <c r="S328" s="4"/>
      <c r="T328" s="4"/>
    </row>
    <row r="329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/>
      <c r="S329" s="4"/>
      <c r="T329" s="4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/>
      <c r="S330" s="4"/>
      <c r="T330" s="4"/>
    </row>
    <row r="33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/>
      <c r="S331" s="4"/>
      <c r="T331" s="4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/>
      <c r="S332" s="4"/>
      <c r="T332" s="4"/>
    </row>
    <row r="333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/>
      <c r="S333" s="4"/>
      <c r="T333" s="4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/>
      <c r="S334" s="4"/>
      <c r="T334" s="4"/>
    </row>
    <row r="335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/>
      <c r="S335" s="4"/>
      <c r="T335" s="4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/>
      <c r="S336" s="4"/>
      <c r="T336" s="4"/>
    </row>
    <row r="337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/>
      <c r="S337" s="4"/>
      <c r="T337" s="4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/>
      <c r="S338" s="4"/>
      <c r="T338" s="4"/>
    </row>
    <row r="339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/>
      <c r="S339" s="4"/>
      <c r="T339" s="4"/>
    </row>
    <row r="340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/>
      <c r="S340" s="4"/>
      <c r="T340" s="4"/>
    </row>
    <row r="341" spans="1: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/>
      <c r="S341" s="4"/>
      <c r="T341" s="4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/>
      <c r="S342" s="4"/>
      <c r="T342" s="4"/>
    </row>
    <row r="343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/>
      <c r="S343" s="4"/>
      <c r="T343" s="4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/>
      <c r="S344" s="4"/>
      <c r="T344" s="4"/>
    </row>
    <row r="345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/>
      <c r="S345" s="4"/>
      <c r="T345" s="4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/>
      <c r="S346" s="4"/>
      <c r="T346" s="4"/>
    </row>
    <row r="347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/>
      <c r="S347" s="4"/>
      <c r="T347" s="4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/>
      <c r="S348" s="4"/>
      <c r="T348" s="4"/>
    </row>
    <row r="349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/>
      <c r="S349" s="4"/>
      <c r="T349" s="4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/>
      <c r="S350" s="4"/>
      <c r="T350" s="4"/>
    </row>
    <row r="35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/>
      <c r="S351" s="4"/>
      <c r="T351" s="4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/>
      <c r="S352" s="4"/>
      <c r="T352" s="4"/>
    </row>
    <row r="353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/>
      <c r="S353" s="4"/>
      <c r="T353" s="4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/>
      <c r="S354" s="4"/>
      <c r="T354" s="4"/>
    </row>
    <row r="355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/>
      <c r="S355" s="4"/>
      <c r="T355" s="4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/>
      <c r="S356" s="4"/>
      <c r="T356" s="4"/>
    </row>
    <row r="357" spans="1: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/>
      <c r="S357" s="4"/>
      <c r="T357" s="4"/>
    </row>
    <row r="358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/>
      <c r="S358" s="4"/>
      <c r="T358" s="4"/>
    </row>
    <row r="359" spans="1: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/>
      <c r="S359" s="4"/>
      <c r="T359" s="4"/>
    </row>
    <row r="360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/>
      <c r="S360" s="4"/>
      <c r="T360" s="4"/>
    </row>
    <row r="361" spans="1: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/>
      <c r="S361" s="4"/>
      <c r="T361" s="4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/>
      <c r="S362" s="4"/>
      <c r="T362" s="4"/>
    </row>
    <row r="363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/>
      <c r="S363" s="4"/>
      <c r="T363" s="4"/>
    </row>
    <row r="364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/>
      <c r="S364" s="4"/>
      <c r="T364" s="4"/>
    </row>
    <row r="365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/>
      <c r="S365" s="4"/>
      <c r="T365" s="4"/>
    </row>
    <row r="366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/>
      <c r="S366" s="4"/>
      <c r="T366" s="4"/>
    </row>
    <row r="367" spans="1: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/>
      <c r="S367" s="4"/>
      <c r="T367" s="4"/>
    </row>
    <row r="368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/>
      <c r="S368" s="4"/>
      <c r="T368" s="4"/>
    </row>
    <row r="369" spans="1: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/>
      <c r="S369" s="4"/>
      <c r="T369" s="4"/>
    </row>
    <row r="370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/>
      <c r="S370" s="4"/>
      <c r="T370" s="4"/>
    </row>
    <row r="371" spans="1: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/>
      <c r="S371" s="4"/>
      <c r="T371" s="4"/>
    </row>
    <row r="372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/>
      <c r="S372" s="4"/>
      <c r="T372" s="4"/>
    </row>
    <row r="373" spans="1: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/>
      <c r="S373" s="4"/>
      <c r="T373" s="4"/>
    </row>
    <row r="374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/>
      <c r="S374" s="4"/>
      <c r="T374" s="4"/>
    </row>
    <row r="375" spans="1: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/>
      <c r="S375" s="4"/>
      <c r="T375" s="4"/>
    </row>
    <row r="376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/>
      <c r="S376" s="4"/>
      <c r="T376" s="4"/>
    </row>
    <row r="377" spans="1: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/>
      <c r="S377" s="4"/>
      <c r="T377" s="4"/>
    </row>
    <row r="378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/>
      <c r="S378" s="4"/>
      <c r="T378" s="4"/>
    </row>
    <row r="379" spans="1: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/>
      <c r="S379" s="4"/>
      <c r="T379" s="4"/>
    </row>
    <row r="380" spans="1: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/>
      <c r="S380" s="4"/>
      <c r="T380" s="4"/>
    </row>
    <row r="381" spans="1:2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/>
      <c r="S381" s="4"/>
      <c r="T381" s="4"/>
    </row>
    <row r="382" spans="1: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/>
      <c r="S382" s="4"/>
      <c r="T382" s="4"/>
    </row>
    <row r="383" spans="1:2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/>
      <c r="S383" s="4"/>
      <c r="T383" s="4"/>
    </row>
    <row r="384" spans="1: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/>
      <c r="S384" s="4"/>
      <c r="T384" s="4"/>
    </row>
    <row r="385" spans="1:2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/>
      <c r="S385" s="4"/>
      <c r="T385" s="4"/>
    </row>
    <row r="386" spans="1: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/>
      <c r="S386" s="4"/>
      <c r="T386" s="4"/>
    </row>
    <row r="387" spans="1:2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/>
      <c r="S387" s="4"/>
      <c r="T387" s="4"/>
    </row>
    <row r="388" spans="1: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/>
      <c r="S388" s="4"/>
      <c r="T388" s="4"/>
    </row>
  </sheetData>
  <mergeCells count="41">
    <mergeCell ref="AA42:AC42"/>
    <mergeCell ref="AD42:AF42"/>
    <mergeCell ref="A44:AF44"/>
    <mergeCell ref="A54:G54"/>
    <mergeCell ref="A61:G61"/>
    <mergeCell ref="C51:G51"/>
    <mergeCell ref="A46:AF46"/>
    <mergeCell ref="B42:B43"/>
    <mergeCell ref="A42:A43"/>
    <mergeCell ref="A3:E3"/>
    <mergeCell ref="M52:M53"/>
    <mergeCell ref="N52:N53"/>
    <mergeCell ref="A55:A56"/>
    <mergeCell ref="A57:A58"/>
    <mergeCell ref="A51:A53"/>
    <mergeCell ref="B51:B53"/>
    <mergeCell ref="C52:C53"/>
    <mergeCell ref="D52:D53"/>
    <mergeCell ref="A36:A39"/>
    <mergeCell ref="A32:A35"/>
    <mergeCell ref="A28:A31"/>
    <mergeCell ref="C42:E42"/>
    <mergeCell ref="I42:K42"/>
    <mergeCell ref="A8:A11"/>
    <mergeCell ref="A12:A15"/>
    <mergeCell ref="A16:A19"/>
    <mergeCell ref="A20:A23"/>
    <mergeCell ref="A24:A27"/>
    <mergeCell ref="X42:Z42"/>
    <mergeCell ref="F42:H42"/>
    <mergeCell ref="R42:T42"/>
    <mergeCell ref="L42:N42"/>
    <mergeCell ref="O42:Q42"/>
    <mergeCell ref="U42:W42"/>
    <mergeCell ref="E52:E53"/>
    <mergeCell ref="F52:F53"/>
    <mergeCell ref="G52:G53"/>
    <mergeCell ref="K52:K53"/>
    <mergeCell ref="L52:L53"/>
    <mergeCell ref="A50:J50"/>
    <mergeCell ref="A59:A60"/>
  </mergeCells>
  <pageMargins left="0.19685039370078741" right="0.15748031496062992" top="0.19685039370078741" bottom="0.39370078740157483" header="0.15748031496062992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2014-06-24T08:22:23Z</cp:lastPrinted>
  <dcterms:created xsi:type="dcterms:W3CDTF">2014-04-10T02:09:47Z</dcterms:created>
  <dcterms:modified xsi:type="dcterms:W3CDTF">2014-06-25T08:01:24Z</dcterms:modified>
</cp:coreProperties>
</file>